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ex\CCS_IM\Presidenza\CCS_Nov2023_SettimanaD\"/>
    </mc:Choice>
  </mc:AlternateContent>
  <xr:revisionPtr revIDLastSave="0" documentId="13_ncr:1_{A80AA489-5EFA-4005-B6B4-36E7EB6FAD5A}" xr6:coauthVersionLast="36" xr6:coauthVersionMax="47" xr10:uidLastSave="{00000000-0000-0000-0000-000000000000}"/>
  <bookViews>
    <workbookView xWindow="-120" yWindow="-120" windowWidth="7800" windowHeight="3810" activeTab="6" xr2:uid="{5F59FDD2-5966-468B-BE01-E1E3467C430B}"/>
  </bookViews>
  <sheets>
    <sheet name="IN2647 coorte 24_25" sheetId="1" r:id="rId1"/>
    <sheet name="TRACK 1" sheetId="3" r:id="rId2"/>
    <sheet name="TRACK 2" sheetId="4" r:id="rId3"/>
    <sheet name="TRACK 3" sheetId="5" r:id="rId4"/>
    <sheet name="TRACK 4" sheetId="6" r:id="rId5"/>
    <sheet name="TRACK 5" sheetId="7" r:id="rId6"/>
    <sheet name="FM" sheetId="8" r:id="rId7"/>
    <sheet name="AMT" sheetId="9" r:id="rId8"/>
  </sheets>
  <definedNames>
    <definedName name="_xlnm._FilterDatabase" localSheetId="0" hidden="1">'IN2647 coorte 24_25'!$A$4:$W$60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8" l="1"/>
  <c r="R24" i="8"/>
  <c r="N59" i="1" l="1"/>
  <c r="S21" i="9"/>
  <c r="S20" i="9"/>
  <c r="S19" i="9"/>
  <c r="E23" i="9"/>
  <c r="L24" i="9"/>
  <c r="R51" i="8"/>
  <c r="R49" i="8"/>
  <c r="R25" i="8"/>
  <c r="R23" i="8"/>
  <c r="E48" i="8"/>
  <c r="L48" i="8"/>
  <c r="E24" i="8"/>
  <c r="L24" i="8"/>
  <c r="K27" i="7"/>
  <c r="K26" i="7"/>
  <c r="K26" i="6"/>
  <c r="K25" i="6"/>
  <c r="K27" i="5"/>
  <c r="K26" i="5"/>
  <c r="K25" i="4"/>
  <c r="K24" i="4"/>
  <c r="K24" i="3"/>
  <c r="K25" i="3"/>
  <c r="E23" i="7"/>
  <c r="K23" i="7"/>
  <c r="E22" i="6"/>
  <c r="K22" i="6"/>
  <c r="E23" i="5"/>
  <c r="K23" i="5"/>
  <c r="K21" i="4"/>
  <c r="E21" i="4"/>
  <c r="E21" i="3"/>
  <c r="K21" i="3"/>
  <c r="N58" i="1"/>
  <c r="N57" i="1"/>
  <c r="N56" i="1"/>
  <c r="N55" i="1"/>
  <c r="N54" i="1"/>
  <c r="N53" i="1"/>
  <c r="N52" i="1"/>
  <c r="J51" i="1"/>
  <c r="H51" i="1"/>
  <c r="G51" i="1"/>
  <c r="F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Scarpa Laura</author>
  </authors>
  <commentList>
    <comment ref="B6" authorId="0" shapeId="0" xr:uid="{2571AA60-144A-4DDE-9F8F-6C2FB4F06F00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Passa dal I al II semestre
</t>
        </r>
      </text>
    </comment>
    <comment ref="T6" authorId="0" shapeId="0" xr:uid="{C83C845B-75E4-4991-A80C-DBC438D56720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obbligatorio per AMASE T4 e T5
</t>
        </r>
      </text>
    </comment>
    <comment ref="T8" authorId="0" shapeId="0" xr:uid="{9C6AACE9-0634-4C93-8D06-D29237FD1076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non aeva nessun track AMASE
</t>
        </r>
      </text>
    </comment>
    <comment ref="T9" authorId="0" shapeId="0" xr:uid="{C6C69C85-061E-4EB7-8D9C-746704B7EF4F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solo per T2
</t>
        </r>
      </text>
    </comment>
    <comment ref="T11" authorId="0" shapeId="0" xr:uid="{76017841-A8B8-47A9-85D8-0BD01B2B17A1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t2 e t3</t>
        </r>
      </text>
    </comment>
    <comment ref="B12" authorId="0" shapeId="0" xr:uid="{1957B5F8-2073-4D0E-A8D5-AD13C3A8101F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al 1 semestre
</t>
        </r>
      </text>
    </comment>
    <comment ref="G12" authorId="0" shapeId="0" xr:uid="{00A8EDB1-1B85-4250-9130-C61B9586F6A7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9 cfu</t>
        </r>
      </text>
    </comment>
    <comment ref="T12" authorId="0" shapeId="0" xr:uid="{CE6E94F4-1B8D-4C68-A5A2-8F8F6AE5DB55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obbligatorio per tutti gli AMASE</t>
        </r>
      </text>
    </comment>
    <comment ref="T14" authorId="0" shapeId="0" xr:uid="{6EDE9427-DFBB-4CC6-A2AC-BC8237DC7DB9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T2,T3,T4</t>
        </r>
      </text>
    </comment>
    <comment ref="T16" authorId="0" shapeId="0" xr:uid="{01F2CE23-A038-4C9C-820D-5104C1684DBB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obbligatorio 
per T3</t>
        </r>
      </text>
    </comment>
    <comment ref="B17" authorId="0" shapeId="0" xr:uid="{A801F78B-5F81-4062-BA91-CF63154B410B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Passa dal I al II semestre
</t>
        </r>
      </text>
    </comment>
    <comment ref="T17" authorId="0" shapeId="0" xr:uid="{F57E7807-0154-4828-95B2-9664383A369B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T2 e T5</t>
        </r>
      </text>
    </comment>
    <comment ref="T20" authorId="0" shapeId="0" xr:uid="{44D33F8C-05A0-444F-B270-D34852854617}">
      <text>
        <r>
          <rPr>
            <b/>
            <sz val="9"/>
            <color indexed="81"/>
            <rFont val="Tahoma"/>
            <charset val="1"/>
          </rPr>
          <t>Scarpa Laura:</t>
        </r>
        <r>
          <rPr>
            <sz val="9"/>
            <color indexed="81"/>
            <rFont val="Tahoma"/>
            <charset val="1"/>
          </rPr>
          <t xml:space="preserve">
Prima era a scelta per tutti i curricula 
</t>
        </r>
      </text>
    </comment>
    <comment ref="T23" authorId="0" shapeId="0" xr:uid="{FD4BADFE-9682-47AB-8443-BF83DC9CE341}">
      <text>
        <r>
          <rPr>
            <b/>
            <sz val="9"/>
            <color indexed="81"/>
            <rFont val="Tahoma"/>
            <family val="2"/>
          </rPr>
          <t xml:space="preserve">Scarpa Laura:
</t>
        </r>
        <r>
          <rPr>
            <sz val="9"/>
            <color indexed="81"/>
            <rFont val="Tahoma"/>
            <family val="2"/>
          </rPr>
          <t>Prima non era obbligatorio per nessun AMASE</t>
        </r>
      </text>
    </comment>
    <comment ref="T27" authorId="0" shapeId="0" xr:uid="{EC715519-800B-4D8F-AED9-B1AEC70E6D3F}">
      <text>
        <r>
          <rPr>
            <b/>
            <sz val="9"/>
            <color indexed="81"/>
            <rFont val="Tahoma"/>
            <charset val="1"/>
          </rPr>
          <t>Scarpa Laura:</t>
        </r>
        <r>
          <rPr>
            <sz val="9"/>
            <color indexed="81"/>
            <rFont val="Tahoma"/>
            <charset val="1"/>
          </rPr>
          <t xml:space="preserve">
Prima per T1,T3,T4,T5</t>
        </r>
      </text>
    </comment>
    <comment ref="S44" authorId="0" shapeId="0" xr:uid="{7653EE03-8E43-4940-B4CC-3767CB1A9FDE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Viene tolto il corso da 9 cfu
</t>
        </r>
      </text>
    </comment>
    <comment ref="B48" authorId="0" shapeId="0" xr:uid="{AFD460BC-2066-49BB-BA6B-5F0733761BBA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da 2 a 1 semestre... Ma controllare perché è una mutuazione e non può cambiare semestre
</t>
        </r>
      </text>
    </comment>
    <comment ref="T48" authorId="0" shapeId="0" xr:uid="{AE33872E-7342-43EF-9EAC-8D04D33D0E42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Ora anche per T5
</t>
        </r>
      </text>
    </comment>
    <comment ref="G57" authorId="0" shapeId="0" xr:uid="{BCB01E4F-84D8-488B-B98A-4498A3489494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non ci torna questo numero. Ci risulta 51. 
03/08
ORA I CREDITI SONO GISUSTI (54)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Scarpa Laura</author>
  </authors>
  <commentList>
    <comment ref="I6" authorId="0" shapeId="0" xr:uid="{4BD85E85-9605-4887-9E5E-26D0CCAA36C9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Passa dal I al II semestre
</t>
        </r>
      </text>
    </comment>
    <comment ref="J14" authorId="0" shapeId="0" xr:uid="{C47A7AE4-037B-4A34-BE06-C6CA8FA2D76E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a scelta per tutti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Scarpa Laura</author>
  </authors>
  <commentList>
    <comment ref="I6" authorId="0" shapeId="0" xr:uid="{8D22D48F-AFA4-45B1-97FB-536744C3B24C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Passa dal I al II semestre
</t>
        </r>
      </text>
    </comment>
    <comment ref="D13" authorId="0" shapeId="0" xr:uid="{27EF4F95-1427-467E-837A-6E218B559E33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PER GLI ALTRI ERA AL PRIMO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Scarpa Laura</author>
  </authors>
  <commentList>
    <comment ref="I6" authorId="0" shapeId="0" xr:uid="{70F19E34-81B3-4B4E-8D82-DCC145FD38DE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Passa dal I al II semestre
</t>
        </r>
      </text>
    </comment>
    <comment ref="J9" authorId="0" shapeId="0" xr:uid="{B7C35669-55F0-496A-AAD4-90EF3192BC9B}">
      <text>
        <r>
          <rPr>
            <b/>
            <sz val="9"/>
            <color indexed="81"/>
            <rFont val="Tahoma"/>
            <charset val="1"/>
          </rPr>
          <t>Scarpa Laura:</t>
        </r>
        <r>
          <rPr>
            <sz val="9"/>
            <color indexed="81"/>
            <rFont val="Tahoma"/>
            <charset val="1"/>
          </rPr>
          <t xml:space="preserve">
PRIMA 9 CFU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Scarpa Laura</author>
  </authors>
  <commentList>
    <comment ref="I6" authorId="0" shapeId="0" xr:uid="{C1455251-DFE8-45A8-A37D-1908E4E2375F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Passa dal I al II semestre
</t>
        </r>
      </text>
    </comment>
    <comment ref="I10" authorId="0" shapeId="0" xr:uid="{5E4ED406-7964-4C37-ABA2-68903B8B8D18}">
      <text>
        <r>
          <rPr>
            <b/>
            <sz val="9"/>
            <color indexed="81"/>
            <rFont val="Tahoma"/>
            <charset val="1"/>
          </rPr>
          <t>Scarpa Laura:</t>
        </r>
        <r>
          <rPr>
            <sz val="9"/>
            <color indexed="81"/>
            <rFont val="Tahoma"/>
            <charset val="1"/>
          </rPr>
          <t xml:space="preserve">
cambio di semestre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Scarpa Laura</author>
  </authors>
  <commentList>
    <comment ref="I6" authorId="0" shapeId="0" xr:uid="{32C9D56C-820D-42F0-AF65-BACEC0CB87AA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Passa dal I al II semestre
</t>
        </r>
      </text>
    </comment>
    <comment ref="I9" authorId="0" shapeId="0" xr:uid="{47BC4404-EBB6-42FA-BA5A-674BCF14DD24}">
      <text>
        <r>
          <rPr>
            <b/>
            <sz val="9"/>
            <color indexed="81"/>
            <rFont val="Tahoma"/>
            <family val="2"/>
          </rPr>
          <t>Scarpa Laura:</t>
        </r>
        <r>
          <rPr>
            <sz val="9"/>
            <color indexed="81"/>
            <rFont val="Tahoma"/>
            <family val="2"/>
          </rPr>
          <t xml:space="preserve">
Prima era al 1 semestre da 9 cfu</t>
        </r>
      </text>
    </comment>
  </commentList>
</comments>
</file>

<file path=xl/sharedStrings.xml><?xml version="1.0" encoding="utf-8"?>
<sst xmlns="http://schemas.openxmlformats.org/spreadsheetml/2006/main" count="1374" uniqueCount="200">
  <si>
    <t>LAUREA MAGISTRALE IN MATERIALS ENGINEERING</t>
  </si>
  <si>
    <t>ANNO</t>
  </si>
  <si>
    <t>SEMESTRE</t>
  </si>
  <si>
    <t>INSEGNAMENTO</t>
  </si>
  <si>
    <t>SSD</t>
  </si>
  <si>
    <t>discipline fisiche chimiche</t>
  </si>
  <si>
    <t>discipline dell'ingegneria</t>
  </si>
  <si>
    <t>affini integrative</t>
  </si>
  <si>
    <t>a scelta</t>
  </si>
  <si>
    <t>prova finale</t>
  </si>
  <si>
    <t>ulteriori conoscenze linguistiche</t>
  </si>
  <si>
    <t>abilità informatiche</t>
  </si>
  <si>
    <t>tirocini</t>
  </si>
  <si>
    <t xml:space="preserve"> altre conoscenze</t>
  </si>
  <si>
    <t>CFU</t>
  </si>
  <si>
    <t>ORE</t>
  </si>
  <si>
    <t>TIPOLOGIA</t>
  </si>
  <si>
    <t>AMBITO</t>
  </si>
  <si>
    <t>MUTUI</t>
  </si>
  <si>
    <t>OBBLIGATORIETÀ (AMASE)</t>
  </si>
  <si>
    <t>I</t>
  </si>
  <si>
    <t>1</t>
  </si>
  <si>
    <t>Solid state physics</t>
  </si>
  <si>
    <t>INGLESE</t>
  </si>
  <si>
    <t>FIS/01  3cfu FIS/03 6cfu</t>
  </si>
  <si>
    <t>caratterizzante</t>
  </si>
  <si>
    <t>X</t>
  </si>
  <si>
    <t>ING-IND/22</t>
  </si>
  <si>
    <t>Technology of metals</t>
  </si>
  <si>
    <t>ING-IND/21</t>
  </si>
  <si>
    <t>ING-IND/31</t>
  </si>
  <si>
    <t>affine</t>
  </si>
  <si>
    <t>Nanostructured materials</t>
  </si>
  <si>
    <t>Polymer processing and recycling</t>
  </si>
  <si>
    <t>ING-IND/27</t>
  </si>
  <si>
    <t>2</t>
  </si>
  <si>
    <t>ING-IND/14</t>
  </si>
  <si>
    <t xml:space="preserve">INGLESE
</t>
  </si>
  <si>
    <t>Fundamentals of nanoscience</t>
  </si>
  <si>
    <t>FIS/03 cfu 4
CHIM02 cfu 2</t>
  </si>
  <si>
    <t>Glass science and technology</t>
  </si>
  <si>
    <t xml:space="preserve">Ironmaking and steelmaking </t>
  </si>
  <si>
    <t>Photovoltaic science and technology</t>
  </si>
  <si>
    <t>Science and technology of ceramics</t>
  </si>
  <si>
    <t>Sports engineering and rehabilitation devices</t>
  </si>
  <si>
    <t>CHIM03</t>
  </si>
  <si>
    <t>cartterizzante</t>
  </si>
  <si>
    <t>II</t>
  </si>
  <si>
    <r>
      <t xml:space="preserve">INGLESE
</t>
    </r>
    <r>
      <rPr>
        <sz val="10"/>
        <color theme="1"/>
        <rFont val="Arial"/>
        <family val="2"/>
      </rPr>
      <t>Confermato al secondo anno (per AMASE nei piani di studio e nell'orario delle lezioni al primo anno)</t>
    </r>
  </si>
  <si>
    <t>ING-IND/34</t>
  </si>
  <si>
    <t>Designing with polymers</t>
  </si>
  <si>
    <t>Electromagnetic processing of materials</t>
  </si>
  <si>
    <t>ING-IND/16</t>
  </si>
  <si>
    <t>ING-IND/25</t>
  </si>
  <si>
    <t>Renewable energy technologies</t>
  </si>
  <si>
    <t>ING-IND/10</t>
  </si>
  <si>
    <t>altre</t>
  </si>
  <si>
    <t>altre conoscenze</t>
  </si>
  <si>
    <t>NO</t>
  </si>
  <si>
    <t>Short specialization school</t>
  </si>
  <si>
    <t xml:space="preserve">Long specialization school </t>
  </si>
  <si>
    <t>Short Intership</t>
  </si>
  <si>
    <t>Long Intership</t>
  </si>
  <si>
    <t>A</t>
  </si>
  <si>
    <t xml:space="preserve">Spanish Language B1 (receptive skills) </t>
  </si>
  <si>
    <t>TalB1 o Base</t>
  </si>
  <si>
    <t>French Language B1 (receptive skills)</t>
  </si>
  <si>
    <t>German Language B1 (receptive skills)</t>
  </si>
  <si>
    <t>opzionali</t>
  </si>
  <si>
    <t>Quality in manufacturing engineering</t>
  </si>
  <si>
    <t>Nanofabrication</t>
  </si>
  <si>
    <t xml:space="preserve">II </t>
  </si>
  <si>
    <t>N.B. non va caricato in amase dov'è obbligatorio per tutti quello da 9 CFU</t>
  </si>
  <si>
    <t>ING-IND/35</t>
  </si>
  <si>
    <t xml:space="preserve">Electrochemical energy storage technologies </t>
  </si>
  <si>
    <t>Process technologies for carbon-neutral fuels</t>
  </si>
  <si>
    <t>Z</t>
  </si>
  <si>
    <t>AMASE A</t>
  </si>
  <si>
    <t>AMASE B</t>
  </si>
  <si>
    <t>AMASE C</t>
  </si>
  <si>
    <t>AMASE D</t>
  </si>
  <si>
    <t>AMASE E</t>
  </si>
  <si>
    <t>TA</t>
  </si>
  <si>
    <t>RAD 2022</t>
  </si>
  <si>
    <t>min/max</t>
  </si>
  <si>
    <t>FIS/03</t>
  </si>
  <si>
    <t>OBBLIGATORIETÀ (Functional Materials)</t>
  </si>
  <si>
    <t xml:space="preserve">OBBLIGATORIE (Advanced Technologies) </t>
  </si>
  <si>
    <t>+ IN2646</t>
  </si>
  <si>
    <t>X T2</t>
  </si>
  <si>
    <t>X T1,T2,T4</t>
  </si>
  <si>
    <t>X T5</t>
  </si>
  <si>
    <t>X T1</t>
  </si>
  <si>
    <t>da IN2595</t>
  </si>
  <si>
    <t xml:space="preserve">
ING-IND/21
</t>
  </si>
  <si>
    <t>X T1,T3</t>
  </si>
  <si>
    <t>da IN0518</t>
  </si>
  <si>
    <t>X T2,T3,T5</t>
  </si>
  <si>
    <t>X T1,T4</t>
  </si>
  <si>
    <t>da IN2646</t>
  </si>
  <si>
    <t>+ IN0526</t>
  </si>
  <si>
    <t>da IN0518 parziale</t>
  </si>
  <si>
    <t xml:space="preserve">INGLESE </t>
  </si>
  <si>
    <t>da IN1979</t>
  </si>
  <si>
    <t>MF 1</t>
  </si>
  <si>
    <t>MF 2</t>
  </si>
  <si>
    <t>Electtrical and electromagnetic micro/nanodevices</t>
  </si>
  <si>
    <t>CHIM/07</t>
  </si>
  <si>
    <t xml:space="preserve">Insegnamenti offerti per la scelta dello studente (12 CFU). Possono essere selezionati insegnamenti di altri curricula e/o track o scegliere tra i seguenti: </t>
  </si>
  <si>
    <t>INGLESE
(per AMASE nei piani di studio e nell'orario delle lezioni al secondo anno)</t>
  </si>
  <si>
    <t>Può essere scelto anche per AMASE</t>
  </si>
  <si>
    <t>Composite materials</t>
  </si>
  <si>
    <t>Materials structural integrity</t>
  </si>
  <si>
    <t>Computational materials science</t>
  </si>
  <si>
    <t>Sustainable Energy: materials and technologies</t>
  </si>
  <si>
    <t xml:space="preserve">
Corrosion and protection of materials</t>
  </si>
  <si>
    <t>Biopolymers engineering</t>
  </si>
  <si>
    <t xml:space="preserve">Manufacturing technology </t>
  </si>
  <si>
    <t>Materials selection and design</t>
  </si>
  <si>
    <t>Particle technology for the food and pharmaceutical industries</t>
  </si>
  <si>
    <t>Project work</t>
  </si>
  <si>
    <t>Master's thesis</t>
  </si>
  <si>
    <t>Introduction to the finite element method</t>
  </si>
  <si>
    <t>Business management</t>
  </si>
  <si>
    <t>da SC1174</t>
  </si>
  <si>
    <t>lingua</t>
  </si>
  <si>
    <t xml:space="preserve">Master's Thesis </t>
  </si>
  <si>
    <t>English Language B2 (productive skills)</t>
  </si>
  <si>
    <t xml:space="preserve">X </t>
  </si>
  <si>
    <t>X T4</t>
  </si>
  <si>
    <t>X T1, T4</t>
  </si>
  <si>
    <t>X T3, T5</t>
  </si>
  <si>
    <t>X T2,T4</t>
  </si>
  <si>
    <t>Inorganic biomaterials</t>
  </si>
  <si>
    <t>X T3,T5</t>
  </si>
  <si>
    <t>INGLESE
offerto a scelta</t>
  </si>
  <si>
    <t>EEIGM</t>
  </si>
  <si>
    <t xml:space="preserve">INGLESE (per AMASEe EEIGM II anno 1s)
</t>
  </si>
  <si>
    <t xml:space="preserve">CCS </t>
  </si>
  <si>
    <t>verticale per coorte 2024/2025</t>
  </si>
  <si>
    <r>
      <rPr>
        <strike/>
        <sz val="10"/>
        <rFont val="Arial"/>
        <family val="2"/>
      </rPr>
      <t>mutuazione interna parziale</t>
    </r>
    <r>
      <rPr>
        <sz val="10"/>
        <rFont val="Arial"/>
        <family val="2"/>
      </rPr>
      <t xml:space="preserve"> + LM-ICT </t>
    </r>
  </si>
  <si>
    <t xml:space="preserve">Professional summer school </t>
  </si>
  <si>
    <t xml:space="preserve">Integration week </t>
  </si>
  <si>
    <t>Nuovo corso!!!</t>
  </si>
  <si>
    <t>ICAR/08</t>
  </si>
  <si>
    <t>INGLESE Da 6 CFU per AMASE</t>
  </si>
  <si>
    <t>3 CFU ING-IND/21  3CFU ING-IND/22</t>
  </si>
  <si>
    <t>MEMBRANE SEPARATION PROCESSES</t>
  </si>
  <si>
    <t>A.A 2024/2025 AMASE TRACK 1</t>
  </si>
  <si>
    <t>I ANNO - SEMESTRE II</t>
  </si>
  <si>
    <t>II ANNO - SEMESTRE I</t>
  </si>
  <si>
    <t>II ANNO - SEMESTRE II</t>
  </si>
  <si>
    <t xml:space="preserve">TOTALE CREDITI </t>
  </si>
  <si>
    <t xml:space="preserve">A Scelta </t>
  </si>
  <si>
    <t xml:space="preserve">Attività trasversali  </t>
  </si>
  <si>
    <t>OBBLIGATORI PER TUTTI - I ANNO SEMESTRE I</t>
  </si>
  <si>
    <t xml:space="preserve">Lingue straniere </t>
  </si>
  <si>
    <t>A.A 2023/2024 AMASE TRACK 1</t>
  </si>
  <si>
    <t xml:space="preserve">Nanostructured Materials </t>
  </si>
  <si>
    <t xml:space="preserve">Materials Selection and Design </t>
  </si>
  <si>
    <t>TAF</t>
  </si>
  <si>
    <t>B</t>
  </si>
  <si>
    <t>C</t>
  </si>
  <si>
    <t xml:space="preserve"> B</t>
  </si>
  <si>
    <t>A.A 2024/2025 AMASE TRACK 2</t>
  </si>
  <si>
    <t>A.A 2023/2024 AMASE TRACK 2</t>
  </si>
  <si>
    <t xml:space="preserve">Glass Science and Technology </t>
  </si>
  <si>
    <t xml:space="preserve">Composite Materials </t>
  </si>
  <si>
    <t>A.A 2024/2025 AMASE TRACK 3</t>
  </si>
  <si>
    <t xml:space="preserve">Computational Materials Science </t>
  </si>
  <si>
    <t xml:space="preserve">Photovoltaic Science and Technology </t>
  </si>
  <si>
    <t xml:space="preserve">Particle Technology for the Food and Pharmaceutical Ind. </t>
  </si>
  <si>
    <t>A.A 2023/2024 AMASE TRACK 3</t>
  </si>
  <si>
    <t>A.A 2024/2025 AMASE TRACK 4</t>
  </si>
  <si>
    <t xml:space="preserve">Materials structural integrity </t>
  </si>
  <si>
    <t>Science and Technology of Ceramics</t>
  </si>
  <si>
    <t xml:space="preserve">Materials selection and design </t>
  </si>
  <si>
    <t>A.A 2024/2025 AMASE TRACK 5</t>
  </si>
  <si>
    <t>Sports Engineering and rehabilitation devices</t>
  </si>
  <si>
    <t xml:space="preserve">Materials Selection and Design  </t>
  </si>
  <si>
    <t>A.A 2023/2024 AMASE TRACK 5</t>
  </si>
  <si>
    <t>CARATTERIZZANI</t>
  </si>
  <si>
    <t xml:space="preserve">AFFINI </t>
  </si>
  <si>
    <t xml:space="preserve">CARATTERIZZANTI </t>
  </si>
  <si>
    <t>AFFINI</t>
  </si>
  <si>
    <t xml:space="preserve">CARATERIZZANTI </t>
  </si>
  <si>
    <t>A.A 2023/2024 AMASE TRACK 4</t>
  </si>
  <si>
    <t>A.A 2023/2024 FM TRACK 1</t>
  </si>
  <si>
    <t>A.A 2024/2025 FM TRACK 1</t>
  </si>
  <si>
    <t>I ANNO SEMESTRE I</t>
  </si>
  <si>
    <t xml:space="preserve"> I ANNO SEMESTRE I</t>
  </si>
  <si>
    <t>A.A 2024/2025 FM TRACK 2</t>
  </si>
  <si>
    <t>A.A 2023/2024 FM TRACK 2</t>
  </si>
  <si>
    <t xml:space="preserve">A.A 2024/2025 AMT </t>
  </si>
  <si>
    <t xml:space="preserve">A.A 2023/2024 AMT </t>
  </si>
  <si>
    <t>CARATTERIZZANTI</t>
  </si>
  <si>
    <t>Inorganic biomaterials (NEW)</t>
  </si>
  <si>
    <t>INGLESE (Per AMASE  1 anno 2s)</t>
  </si>
  <si>
    <t>X T2 T3 T5</t>
  </si>
  <si>
    <t xml:space="preserve">INGLESE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</si>
</sst>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FA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2" fillId="0" borderId="0"/>
    <xf numFmtId="0" fontId="1" fillId="0" borderId="0"/>
  </cellStyleXfs>
  <cellXfs count="357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 wrapText="1"/>
    </xf>
    <xf numFmtId="0" fontId="3" fillId="0" borderId="0" xfId="1" applyFont="1" applyFill="1"/>
    <xf numFmtId="0" fontId="7" fillId="0" borderId="6" xfId="1" applyFont="1" applyFill="1" applyBorder="1"/>
    <xf numFmtId="49" fontId="7" fillId="0" borderId="6" xfId="0" applyNumberFormat="1" applyFont="1" applyFill="1" applyBorder="1" applyAlignment="1">
      <alignment horizontal="left"/>
    </xf>
    <xf numFmtId="0" fontId="3" fillId="0" borderId="6" xfId="1" applyFont="1" applyFill="1" applyBorder="1"/>
    <xf numFmtId="0" fontId="3" fillId="3" borderId="6" xfId="1" applyFont="1" applyFill="1" applyBorder="1"/>
    <xf numFmtId="0" fontId="3" fillId="4" borderId="6" xfId="1" applyFont="1" applyFill="1" applyBorder="1"/>
    <xf numFmtId="0" fontId="3" fillId="0" borderId="6" xfId="1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1" quotePrefix="1" applyFont="1" applyBorder="1" applyAlignment="1">
      <alignment horizontal="left" wrapText="1"/>
    </xf>
    <xf numFmtId="0" fontId="3" fillId="2" borderId="6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6" xfId="1" applyFont="1" applyBorder="1" applyAlignment="1">
      <alignment horizontal="left" wrapText="1"/>
    </xf>
    <xf numFmtId="0" fontId="3" fillId="0" borderId="4" xfId="0" applyFont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3" borderId="6" xfId="0" applyFont="1" applyFill="1" applyBorder="1"/>
    <xf numFmtId="0" fontId="3" fillId="4" borderId="6" xfId="0" applyFont="1" applyFill="1" applyBorder="1"/>
    <xf numFmtId="0" fontId="3" fillId="0" borderId="6" xfId="0" applyFont="1" applyFill="1" applyBorder="1"/>
    <xf numFmtId="1" fontId="3" fillId="0" borderId="6" xfId="0" applyNumberFormat="1" applyFont="1" applyFill="1" applyBorder="1"/>
    <xf numFmtId="0" fontId="3" fillId="0" borderId="6" xfId="0" quotePrefix="1" applyFont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/>
    </xf>
    <xf numFmtId="0" fontId="6" fillId="0" borderId="6" xfId="1" applyFont="1" applyBorder="1" applyAlignment="1">
      <alignment horizontal="left" wrapText="1"/>
    </xf>
    <xf numFmtId="49" fontId="3" fillId="0" borderId="6" xfId="0" applyNumberFormat="1" applyFont="1" applyBorder="1"/>
    <xf numFmtId="0" fontId="3" fillId="2" borderId="6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3" borderId="6" xfId="1" applyFont="1" applyFill="1" applyBorder="1" applyAlignment="1">
      <alignment horizontal="left" wrapText="1"/>
    </xf>
    <xf numFmtId="0" fontId="3" fillId="4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0" borderId="6" xfId="0" applyFont="1" applyBorder="1"/>
    <xf numFmtId="49" fontId="10" fillId="0" borderId="6" xfId="0" applyNumberFormat="1" applyFont="1" applyBorder="1"/>
    <xf numFmtId="0" fontId="3" fillId="0" borderId="6" xfId="0" applyFont="1" applyFill="1" applyBorder="1" applyAlignment="1">
      <alignment wrapText="1"/>
    </xf>
    <xf numFmtId="0" fontId="10" fillId="0" borderId="6" xfId="0" applyFont="1" applyFill="1" applyBorder="1"/>
    <xf numFmtId="0" fontId="10" fillId="3" borderId="6" xfId="0" applyFont="1" applyFill="1" applyBorder="1"/>
    <xf numFmtId="0" fontId="7" fillId="0" borderId="6" xfId="0" applyFont="1" applyFill="1" applyBorder="1"/>
    <xf numFmtId="0" fontId="7" fillId="4" borderId="6" xfId="0" applyFont="1" applyFill="1" applyBorder="1"/>
    <xf numFmtId="1" fontId="10" fillId="0" borderId="6" xfId="0" applyNumberFormat="1" applyFont="1" applyBorder="1"/>
    <xf numFmtId="0" fontId="10" fillId="0" borderId="6" xfId="0" applyFont="1" applyBorder="1" applyAlignment="1">
      <alignment horizontal="left" wrapText="1"/>
    </xf>
    <xf numFmtId="1" fontId="11" fillId="0" borderId="6" xfId="0" applyNumberFormat="1" applyFont="1" applyBorder="1"/>
    <xf numFmtId="49" fontId="3" fillId="2" borderId="6" xfId="0" applyNumberFormat="1" applyFont="1" applyFill="1" applyBorder="1" applyAlignment="1">
      <alignment horizontal="left"/>
    </xf>
    <xf numFmtId="0" fontId="0" fillId="0" borderId="0" xfId="0" applyFill="1"/>
    <xf numFmtId="0" fontId="8" fillId="2" borderId="6" xfId="1" applyFont="1" applyFill="1" applyBorder="1" applyAlignment="1">
      <alignment wrapText="1"/>
    </xf>
    <xf numFmtId="0" fontId="3" fillId="0" borderId="0" xfId="0" applyFont="1" applyBorder="1"/>
    <xf numFmtId="49" fontId="9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3" xfId="0" applyFont="1" applyBorder="1"/>
    <xf numFmtId="0" fontId="3" fillId="2" borderId="3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4" fontId="6" fillId="2" borderId="6" xfId="0" applyNumberFormat="1" applyFont="1" applyFill="1" applyBorder="1"/>
    <xf numFmtId="0" fontId="3" fillId="0" borderId="8" xfId="0" applyFont="1" applyBorder="1"/>
    <xf numFmtId="0" fontId="3" fillId="2" borderId="5" xfId="0" applyFont="1" applyFill="1" applyBorder="1"/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12" xfId="0" applyFont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0" borderId="0" xfId="1" applyFont="1" applyFill="1" applyBorder="1"/>
    <xf numFmtId="0" fontId="3" fillId="0" borderId="0" xfId="1" applyFont="1" applyAlignment="1">
      <alignment wrapText="1"/>
    </xf>
    <xf numFmtId="0" fontId="5" fillId="0" borderId="0" xfId="1" applyFont="1" applyFill="1" applyAlignment="1">
      <alignment horizontal="right"/>
    </xf>
    <xf numFmtId="0" fontId="0" fillId="0" borderId="0" xfId="0" applyFill="1" applyBorder="1"/>
    <xf numFmtId="0" fontId="3" fillId="0" borderId="0" xfId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2" borderId="0" xfId="0" applyFill="1"/>
    <xf numFmtId="0" fontId="5" fillId="0" borderId="6" xfId="0" applyFont="1" applyBorder="1" applyAlignment="1">
      <alignment horizontal="center" textRotation="90"/>
    </xf>
    <xf numFmtId="0" fontId="5" fillId="0" borderId="6" xfId="1" applyFont="1" applyBorder="1" applyAlignment="1">
      <alignment horizontal="center" textRotation="90" wrapText="1"/>
    </xf>
    <xf numFmtId="0" fontId="5" fillId="0" borderId="6" xfId="1" applyFont="1" applyBorder="1" applyAlignment="1">
      <alignment horizontal="center" textRotation="90"/>
    </xf>
    <xf numFmtId="0" fontId="5" fillId="3" borderId="6" xfId="1" applyFont="1" applyFill="1" applyBorder="1" applyAlignment="1">
      <alignment horizontal="center" textRotation="90"/>
    </xf>
    <xf numFmtId="0" fontId="5" fillId="4" borderId="6" xfId="1" applyFont="1" applyFill="1" applyBorder="1" applyAlignment="1">
      <alignment horizontal="center" textRotation="90"/>
    </xf>
    <xf numFmtId="0" fontId="5" fillId="0" borderId="6" xfId="2" applyFont="1" applyBorder="1" applyAlignment="1">
      <alignment horizontal="center" textRotation="90"/>
    </xf>
    <xf numFmtId="0" fontId="5" fillId="0" borderId="6" xfId="2" applyFont="1" applyBorder="1" applyAlignment="1">
      <alignment horizontal="center" textRotation="90" wrapText="1"/>
    </xf>
    <xf numFmtId="0" fontId="5" fillId="0" borderId="6" xfId="0" applyFont="1" applyBorder="1" applyAlignment="1">
      <alignment horizontal="left" textRotation="90" wrapText="1"/>
    </xf>
    <xf numFmtId="0" fontId="10" fillId="4" borderId="6" xfId="0" applyFont="1" applyFill="1" applyBorder="1"/>
    <xf numFmtId="0" fontId="10" fillId="0" borderId="6" xfId="0" applyFont="1" applyBorder="1"/>
    <xf numFmtId="49" fontId="3" fillId="0" borderId="6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0" fontId="3" fillId="0" borderId="3" xfId="1" applyFont="1" applyFill="1" applyBorder="1"/>
    <xf numFmtId="0" fontId="3" fillId="0" borderId="3" xfId="1" applyFont="1" applyBorder="1"/>
    <xf numFmtId="0" fontId="3" fillId="0" borderId="3" xfId="0" applyFont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49" fontId="7" fillId="0" borderId="6" xfId="0" applyNumberFormat="1" applyFont="1" applyBorder="1"/>
    <xf numFmtId="0" fontId="3" fillId="3" borderId="3" xfId="1" applyFont="1" applyFill="1" applyBorder="1"/>
    <xf numFmtId="0" fontId="3" fillId="4" borderId="3" xfId="1" applyFont="1" applyFill="1" applyBorder="1"/>
    <xf numFmtId="0" fontId="3" fillId="0" borderId="3" xfId="1" quotePrefix="1" applyFont="1" applyBorder="1" applyAlignment="1">
      <alignment horizontal="left" wrapText="1"/>
    </xf>
    <xf numFmtId="0" fontId="3" fillId="0" borderId="6" xfId="1" applyFont="1" applyFill="1" applyBorder="1" applyAlignment="1">
      <alignment vertical="center" wrapText="1"/>
    </xf>
    <xf numFmtId="0" fontId="5" fillId="5" borderId="6" xfId="1" applyFont="1" applyFill="1" applyBorder="1" applyAlignment="1">
      <alignment horizontal="center" textRotation="90"/>
    </xf>
    <xf numFmtId="0" fontId="3" fillId="5" borderId="3" xfId="1" applyFont="1" applyFill="1" applyBorder="1"/>
    <xf numFmtId="0" fontId="3" fillId="5" borderId="6" xfId="1" applyFont="1" applyFill="1" applyBorder="1"/>
    <xf numFmtId="0" fontId="3" fillId="5" borderId="6" xfId="0" applyFont="1" applyFill="1" applyBorder="1"/>
    <xf numFmtId="0" fontId="10" fillId="5" borderId="6" xfId="0" applyFont="1" applyFill="1" applyBorder="1"/>
    <xf numFmtId="0" fontId="3" fillId="5" borderId="6" xfId="1" applyFont="1" applyFill="1" applyBorder="1" applyAlignment="1">
      <alignment horizontal="left" wrapText="1"/>
    </xf>
    <xf numFmtId="0" fontId="7" fillId="5" borderId="6" xfId="0" applyFont="1" applyFill="1" applyBorder="1"/>
    <xf numFmtId="0" fontId="5" fillId="6" borderId="6" xfId="1" applyFont="1" applyFill="1" applyBorder="1" applyAlignment="1">
      <alignment horizontal="center" textRotation="90"/>
    </xf>
    <xf numFmtId="0" fontId="3" fillId="6" borderId="3" xfId="1" applyFont="1" applyFill="1" applyBorder="1"/>
    <xf numFmtId="0" fontId="3" fillId="6" borderId="6" xfId="1" applyFont="1" applyFill="1" applyBorder="1"/>
    <xf numFmtId="0" fontId="3" fillId="6" borderId="6" xfId="0" applyFont="1" applyFill="1" applyBorder="1"/>
    <xf numFmtId="0" fontId="3" fillId="6" borderId="6" xfId="1" applyFont="1" applyFill="1" applyBorder="1" applyAlignment="1">
      <alignment horizontal="right" wrapText="1"/>
    </xf>
    <xf numFmtId="0" fontId="3" fillId="6" borderId="6" xfId="0" applyFont="1" applyFill="1" applyBorder="1" applyAlignment="1">
      <alignment horizontal="right"/>
    </xf>
    <xf numFmtId="0" fontId="7" fillId="6" borderId="6" xfId="0" applyFont="1" applyFill="1" applyBorder="1"/>
    <xf numFmtId="0" fontId="10" fillId="6" borderId="6" xfId="0" applyFont="1" applyFill="1" applyBorder="1"/>
    <xf numFmtId="0" fontId="5" fillId="4" borderId="6" xfId="1" applyFont="1" applyFill="1" applyBorder="1" applyAlignment="1">
      <alignment horizontal="left" wrapText="1"/>
    </xf>
    <xf numFmtId="0" fontId="3" fillId="4" borderId="6" xfId="1" applyFont="1" applyFill="1" applyBorder="1" applyAlignment="1"/>
    <xf numFmtId="0" fontId="5" fillId="7" borderId="6" xfId="0" applyFont="1" applyFill="1" applyBorder="1" applyAlignment="1">
      <alignment horizontal="center" textRotation="90"/>
    </xf>
    <xf numFmtId="164" fontId="6" fillId="7" borderId="3" xfId="0" applyNumberFormat="1" applyFont="1" applyFill="1" applyBorder="1"/>
    <xf numFmtId="164" fontId="6" fillId="7" borderId="6" xfId="0" applyNumberFormat="1" applyFont="1" applyFill="1" applyBorder="1" applyAlignment="1">
      <alignment wrapText="1"/>
    </xf>
    <xf numFmtId="164" fontId="6" fillId="7" borderId="6" xfId="0" applyNumberFormat="1" applyFont="1" applyFill="1" applyBorder="1"/>
    <xf numFmtId="0" fontId="2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 wrapText="1"/>
    </xf>
    <xf numFmtId="49" fontId="7" fillId="0" borderId="6" xfId="0" applyNumberFormat="1" applyFont="1" applyFill="1" applyBorder="1"/>
    <xf numFmtId="164" fontId="6" fillId="0" borderId="2" xfId="0" applyNumberFormat="1" applyFont="1" applyFill="1" applyBorder="1"/>
    <xf numFmtId="0" fontId="3" fillId="5" borderId="18" xfId="1" applyFont="1" applyFill="1" applyBorder="1"/>
    <xf numFmtId="0" fontId="3" fillId="5" borderId="18" xfId="1" applyFont="1" applyFill="1" applyBorder="1" applyAlignment="1">
      <alignment wrapText="1"/>
    </xf>
    <xf numFmtId="0" fontId="4" fillId="5" borderId="0" xfId="1" applyFont="1" applyFill="1" applyBorder="1"/>
    <xf numFmtId="0" fontId="3" fillId="5" borderId="0" xfId="1" applyFont="1" applyFill="1" applyBorder="1" applyAlignment="1">
      <alignment wrapText="1"/>
    </xf>
    <xf numFmtId="0" fontId="5" fillId="5" borderId="16" xfId="1" applyFont="1" applyFill="1" applyBorder="1"/>
    <xf numFmtId="0" fontId="3" fillId="5" borderId="16" xfId="1" applyFont="1" applyFill="1" applyBorder="1" applyAlignment="1">
      <alignment wrapText="1"/>
    </xf>
    <xf numFmtId="0" fontId="7" fillId="0" borderId="6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10" fillId="5" borderId="18" xfId="0" applyFont="1" applyFill="1" applyBorder="1"/>
    <xf numFmtId="0" fontId="10" fillId="5" borderId="0" xfId="0" applyFont="1" applyFill="1" applyBorder="1"/>
    <xf numFmtId="0" fontId="10" fillId="5" borderId="16" xfId="0" applyFont="1" applyFill="1" applyBorder="1"/>
    <xf numFmtId="0" fontId="13" fillId="5" borderId="0" xfId="0" applyFont="1" applyFill="1" applyBorder="1"/>
    <xf numFmtId="164" fontId="6" fillId="5" borderId="6" xfId="0" applyNumberFormat="1" applyFont="1" applyFill="1" applyBorder="1" applyAlignment="1">
      <alignment wrapText="1"/>
    </xf>
    <xf numFmtId="49" fontId="6" fillId="5" borderId="6" xfId="0" applyNumberFormat="1" applyFont="1" applyFill="1" applyBorder="1" applyAlignment="1">
      <alignment horizontal="left"/>
    </xf>
    <xf numFmtId="164" fontId="6" fillId="5" borderId="6" xfId="0" applyNumberFormat="1" applyFont="1" applyFill="1" applyBorder="1"/>
    <xf numFmtId="0" fontId="6" fillId="0" borderId="6" xfId="1" applyFont="1" applyBorder="1"/>
    <xf numFmtId="0" fontId="6" fillId="5" borderId="6" xfId="1" applyFont="1" applyFill="1" applyBorder="1"/>
    <xf numFmtId="0" fontId="0" fillId="5" borderId="0" xfId="0" applyFill="1"/>
    <xf numFmtId="0" fontId="6" fillId="5" borderId="6" xfId="0" applyFont="1" applyFill="1" applyBorder="1" applyAlignment="1">
      <alignment wrapText="1"/>
    </xf>
    <xf numFmtId="0" fontId="14" fillId="0" borderId="6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3" fillId="5" borderId="6" xfId="0" quotePrefix="1" applyFont="1" applyFill="1" applyBorder="1" applyAlignment="1">
      <alignment horizontal="left" wrapText="1"/>
    </xf>
    <xf numFmtId="0" fontId="3" fillId="0" borderId="10" xfId="0" applyFont="1" applyFill="1" applyBorder="1"/>
    <xf numFmtId="0" fontId="3" fillId="0" borderId="11" xfId="0" applyFont="1" applyFill="1" applyBorder="1"/>
    <xf numFmtId="49" fontId="6" fillId="5" borderId="6" xfId="0" applyNumberFormat="1" applyFont="1" applyFill="1" applyBorder="1"/>
    <xf numFmtId="0" fontId="21" fillId="0" borderId="0" xfId="0" applyFont="1" applyFill="1" applyBorder="1"/>
    <xf numFmtId="0" fontId="6" fillId="0" borderId="0" xfId="1" applyFont="1" applyFill="1" applyBorder="1" applyAlignment="1">
      <alignment wrapText="1"/>
    </xf>
    <xf numFmtId="0" fontId="6" fillId="0" borderId="6" xfId="1" applyFont="1" applyFill="1" applyBorder="1" applyAlignment="1">
      <alignment vertical="center" wrapText="1"/>
    </xf>
    <xf numFmtId="0" fontId="22" fillId="0" borderId="3" xfId="0" applyFont="1" applyFill="1" applyBorder="1"/>
    <xf numFmtId="0" fontId="6" fillId="0" borderId="6" xfId="1" applyFont="1" applyFill="1" applyBorder="1"/>
    <xf numFmtId="0" fontId="21" fillId="0" borderId="0" xfId="0" applyFont="1"/>
    <xf numFmtId="0" fontId="6" fillId="0" borderId="6" xfId="1" applyFont="1" applyFill="1" applyBorder="1" applyAlignment="1">
      <alignment wrapText="1"/>
    </xf>
    <xf numFmtId="0" fontId="24" fillId="0" borderId="3" xfId="1" applyFont="1" applyFill="1" applyBorder="1"/>
    <xf numFmtId="49" fontId="24" fillId="0" borderId="3" xfId="0" applyNumberFormat="1" applyFont="1" applyFill="1" applyBorder="1" applyAlignment="1">
      <alignment horizontal="left"/>
    </xf>
    <xf numFmtId="0" fontId="24" fillId="0" borderId="6" xfId="1" applyFont="1" applyFill="1" applyBorder="1" applyAlignment="1">
      <alignment vertical="center" wrapText="1"/>
    </xf>
    <xf numFmtId="0" fontId="24" fillId="0" borderId="6" xfId="1" applyFont="1" applyFill="1" applyBorder="1"/>
    <xf numFmtId="49" fontId="25" fillId="5" borderId="6" xfId="0" applyNumberFormat="1" applyFont="1" applyFill="1" applyBorder="1" applyAlignment="1">
      <alignment horizontal="left"/>
    </xf>
    <xf numFmtId="0" fontId="26" fillId="0" borderId="6" xfId="1" applyFont="1" applyFill="1" applyBorder="1"/>
    <xf numFmtId="49" fontId="26" fillId="0" borderId="6" xfId="0" applyNumberFormat="1" applyFont="1" applyFill="1" applyBorder="1" applyAlignment="1">
      <alignment horizontal="left"/>
    </xf>
    <xf numFmtId="0" fontId="0" fillId="0" borderId="0" xfId="0" applyBorder="1"/>
    <xf numFmtId="0" fontId="26" fillId="0" borderId="6" xfId="0" applyFont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49" fontId="24" fillId="0" borderId="6" xfId="0" applyNumberFormat="1" applyFont="1" applyFill="1" applyBorder="1" applyAlignment="1">
      <alignment horizontal="left"/>
    </xf>
    <xf numFmtId="49" fontId="24" fillId="0" borderId="3" xfId="0" applyNumberFormat="1" applyFont="1" applyFill="1" applyBorder="1"/>
    <xf numFmtId="0" fontId="24" fillId="2" borderId="3" xfId="0" applyFont="1" applyFill="1" applyBorder="1" applyAlignment="1">
      <alignment wrapText="1"/>
    </xf>
    <xf numFmtId="0" fontId="24" fillId="0" borderId="6" xfId="0" applyFont="1" applyFill="1" applyBorder="1"/>
    <xf numFmtId="49" fontId="24" fillId="0" borderId="6" xfId="0" applyNumberFormat="1" applyFont="1" applyFill="1" applyBorder="1"/>
    <xf numFmtId="0" fontId="24" fillId="2" borderId="6" xfId="0" applyFont="1" applyFill="1" applyBorder="1" applyAlignment="1">
      <alignment wrapText="1"/>
    </xf>
    <xf numFmtId="0" fontId="24" fillId="0" borderId="6" xfId="1" applyFont="1" applyFill="1" applyBorder="1" applyAlignment="1">
      <alignment wrapText="1"/>
    </xf>
    <xf numFmtId="0" fontId="28" fillId="5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wrapText="1"/>
    </xf>
    <xf numFmtId="49" fontId="25" fillId="0" borderId="6" xfId="0" applyNumberFormat="1" applyFont="1" applyFill="1" applyBorder="1" applyAlignment="1">
      <alignment horizontal="left"/>
    </xf>
    <xf numFmtId="0" fontId="27" fillId="5" borderId="6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6" fillId="0" borderId="6" xfId="1" applyFont="1" applyFill="1" applyBorder="1" applyAlignment="1"/>
    <xf numFmtId="0" fontId="28" fillId="8" borderId="6" xfId="0" applyFont="1" applyFill="1" applyBorder="1" applyAlignment="1">
      <alignment horizontal="center"/>
    </xf>
    <xf numFmtId="0" fontId="27" fillId="8" borderId="6" xfId="0" applyFont="1" applyFill="1" applyBorder="1" applyAlignment="1">
      <alignment horizontal="center"/>
    </xf>
    <xf numFmtId="0" fontId="27" fillId="8" borderId="4" xfId="0" applyFont="1" applyFill="1" applyBorder="1" applyAlignment="1">
      <alignment horizontal="center"/>
    </xf>
    <xf numFmtId="0" fontId="24" fillId="0" borderId="14" xfId="1" applyFont="1" applyFill="1" applyBorder="1" applyAlignment="1">
      <alignment vertical="center" wrapText="1"/>
    </xf>
    <xf numFmtId="0" fontId="25" fillId="0" borderId="6" xfId="1" applyFont="1" applyFill="1" applyBorder="1"/>
    <xf numFmtId="0" fontId="25" fillId="0" borderId="6" xfId="1" applyFont="1" applyFill="1" applyBorder="1" applyAlignment="1">
      <alignment vertical="center" wrapText="1"/>
    </xf>
    <xf numFmtId="0" fontId="25" fillId="0" borderId="6" xfId="0" applyFont="1" applyBorder="1" applyAlignment="1">
      <alignment horizontal="center"/>
    </xf>
    <xf numFmtId="0" fontId="25" fillId="0" borderId="6" xfId="0" applyFont="1" applyBorder="1"/>
    <xf numFmtId="49" fontId="25" fillId="2" borderId="6" xfId="0" applyNumberFormat="1" applyFont="1" applyFill="1" applyBorder="1" applyAlignment="1">
      <alignment horizontal="left"/>
    </xf>
    <xf numFmtId="0" fontId="25" fillId="0" borderId="6" xfId="0" applyFont="1" applyFill="1" applyBorder="1"/>
    <xf numFmtId="49" fontId="25" fillId="0" borderId="6" xfId="0" applyNumberFormat="1" applyFont="1" applyFill="1" applyBorder="1"/>
    <xf numFmtId="0" fontId="25" fillId="2" borderId="6" xfId="0" applyFont="1" applyFill="1" applyBorder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6" fillId="0" borderId="6" xfId="0" applyFont="1" applyFill="1" applyBorder="1"/>
    <xf numFmtId="0" fontId="31" fillId="0" borderId="6" xfId="0" applyFont="1" applyFill="1" applyBorder="1"/>
    <xf numFmtId="49" fontId="31" fillId="0" borderId="6" xfId="0" applyNumberFormat="1" applyFont="1" applyFill="1" applyBorder="1"/>
    <xf numFmtId="0" fontId="32" fillId="0" borderId="6" xfId="1" applyFont="1" applyFill="1" applyBorder="1" applyAlignment="1">
      <alignment vertical="center" wrapText="1"/>
    </xf>
    <xf numFmtId="0" fontId="31" fillId="0" borderId="6" xfId="0" applyFont="1" applyBorder="1" applyAlignment="1">
      <alignment horizontal="center"/>
    </xf>
    <xf numFmtId="0" fontId="25" fillId="0" borderId="6" xfId="1" applyFont="1" applyFill="1" applyBorder="1" applyAlignment="1"/>
    <xf numFmtId="0" fontId="25" fillId="0" borderId="6" xfId="1" applyFont="1" applyFill="1" applyBorder="1" applyAlignment="1">
      <alignment wrapText="1"/>
    </xf>
    <xf numFmtId="0" fontId="21" fillId="0" borderId="6" xfId="0" applyFont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8" fillId="11" borderId="6" xfId="0" applyFont="1" applyFill="1" applyBorder="1" applyAlignment="1">
      <alignment horizontal="center"/>
    </xf>
    <xf numFmtId="0" fontId="27" fillId="11" borderId="6" xfId="0" applyFont="1" applyFill="1" applyBorder="1" applyAlignment="1">
      <alignment horizontal="center"/>
    </xf>
    <xf numFmtId="0" fontId="27" fillId="11" borderId="4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3" fillId="0" borderId="6" xfId="0" applyFont="1" applyFill="1" applyBorder="1"/>
    <xf numFmtId="49" fontId="33" fillId="0" borderId="6" xfId="0" applyNumberFormat="1" applyFont="1" applyFill="1" applyBorder="1"/>
    <xf numFmtId="0" fontId="33" fillId="0" borderId="6" xfId="1" applyFont="1" applyFill="1" applyBorder="1" applyAlignment="1">
      <alignment vertical="center" wrapText="1"/>
    </xf>
    <xf numFmtId="0" fontId="33" fillId="0" borderId="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5" fillId="0" borderId="6" xfId="1" applyFont="1" applyFill="1" applyBorder="1" applyAlignment="1">
      <alignment horizontal="left"/>
    </xf>
    <xf numFmtId="0" fontId="24" fillId="0" borderId="7" xfId="0" applyFont="1" applyFill="1" applyBorder="1"/>
    <xf numFmtId="49" fontId="24" fillId="0" borderId="15" xfId="0" applyNumberFormat="1" applyFont="1" applyFill="1" applyBorder="1"/>
    <xf numFmtId="0" fontId="28" fillId="6" borderId="6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8" borderId="4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24" fillId="0" borderId="6" xfId="0" applyFont="1" applyFill="1" applyBorder="1" applyAlignment="1">
      <alignment wrapText="1"/>
    </xf>
    <xf numFmtId="0" fontId="27" fillId="4" borderId="6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49" fontId="26" fillId="0" borderId="6" xfId="0" applyNumberFormat="1" applyFont="1" applyFill="1" applyBorder="1"/>
    <xf numFmtId="0" fontId="24" fillId="0" borderId="4" xfId="0" applyFont="1" applyFill="1" applyBorder="1" applyAlignment="1">
      <alignment horizontal="center"/>
    </xf>
    <xf numFmtId="0" fontId="28" fillId="17" borderId="6" xfId="0" applyFont="1" applyFill="1" applyBorder="1" applyAlignment="1">
      <alignment horizontal="center"/>
    </xf>
    <xf numFmtId="0" fontId="27" fillId="17" borderId="6" xfId="0" applyFont="1" applyFill="1" applyBorder="1" applyAlignment="1">
      <alignment horizontal="center"/>
    </xf>
    <xf numFmtId="0" fontId="27" fillId="17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horizontal="center"/>
    </xf>
    <xf numFmtId="0" fontId="28" fillId="19" borderId="6" xfId="0" applyFont="1" applyFill="1" applyBorder="1" applyAlignment="1">
      <alignment horizontal="center"/>
    </xf>
    <xf numFmtId="0" fontId="27" fillId="19" borderId="6" xfId="0" applyFont="1" applyFill="1" applyBorder="1" applyAlignment="1">
      <alignment horizontal="center"/>
    </xf>
    <xf numFmtId="0" fontId="27" fillId="19" borderId="4" xfId="0" applyFont="1" applyFill="1" applyBorder="1" applyAlignment="1">
      <alignment horizontal="center"/>
    </xf>
    <xf numFmtId="0" fontId="34" fillId="0" borderId="0" xfId="0" applyFont="1" applyFill="1"/>
    <xf numFmtId="0" fontId="6" fillId="5" borderId="6" xfId="0" applyFont="1" applyFill="1" applyBorder="1"/>
    <xf numFmtId="0" fontId="34" fillId="0" borderId="0" xfId="0" applyFont="1"/>
    <xf numFmtId="0" fontId="5" fillId="2" borderId="7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3" fillId="13" borderId="7" xfId="0" applyFont="1" applyFill="1" applyBorder="1" applyAlignment="1">
      <alignment horizontal="center"/>
    </xf>
    <xf numFmtId="0" fontId="23" fillId="13" borderId="15" xfId="0" applyFont="1" applyFill="1" applyBorder="1" applyAlignment="1">
      <alignment horizontal="center"/>
    </xf>
    <xf numFmtId="0" fontId="23" fillId="13" borderId="14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4" fillId="0" borderId="6" xfId="1" applyFont="1" applyFill="1" applyBorder="1" applyAlignment="1">
      <alignment horizontal="center"/>
    </xf>
    <xf numFmtId="0" fontId="23" fillId="10" borderId="7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0" fontId="23" fillId="10" borderId="14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29" fillId="4" borderId="15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/>
    </xf>
    <xf numFmtId="0" fontId="23" fillId="9" borderId="15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9" fillId="8" borderId="7" xfId="0" applyFont="1" applyFill="1" applyBorder="1" applyAlignment="1">
      <alignment horizontal="center"/>
    </xf>
    <xf numFmtId="0" fontId="29" fillId="8" borderId="15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0" fontId="27" fillId="8" borderId="15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27" fillId="8" borderId="17" xfId="0" applyFont="1" applyFill="1" applyBorder="1" applyAlignment="1">
      <alignment horizontal="center"/>
    </xf>
    <xf numFmtId="0" fontId="27" fillId="8" borderId="16" xfId="0" applyFont="1" applyFill="1" applyBorder="1" applyAlignment="1">
      <alignment horizontal="center"/>
    </xf>
    <xf numFmtId="0" fontId="27" fillId="8" borderId="19" xfId="0" applyFont="1" applyFill="1" applyBorder="1" applyAlignment="1">
      <alignment horizontal="center"/>
    </xf>
    <xf numFmtId="0" fontId="27" fillId="8" borderId="4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5" fillId="12" borderId="14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3" fillId="14" borderId="7" xfId="0" applyFont="1" applyFill="1" applyBorder="1" applyAlignment="1">
      <alignment horizontal="center"/>
    </xf>
    <xf numFmtId="0" fontId="23" fillId="14" borderId="15" xfId="0" applyFont="1" applyFill="1" applyBorder="1" applyAlignment="1">
      <alignment horizontal="center"/>
    </xf>
    <xf numFmtId="0" fontId="23" fillId="14" borderId="14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center"/>
    </xf>
    <xf numFmtId="0" fontId="29" fillId="11" borderId="15" xfId="0" applyFont="1" applyFill="1" applyBorder="1" applyAlignment="1">
      <alignment horizontal="center"/>
    </xf>
    <xf numFmtId="0" fontId="29" fillId="11" borderId="14" xfId="0" applyFont="1" applyFill="1" applyBorder="1" applyAlignment="1">
      <alignment horizontal="center"/>
    </xf>
    <xf numFmtId="0" fontId="27" fillId="11" borderId="7" xfId="0" applyFont="1" applyFill="1" applyBorder="1" applyAlignment="1">
      <alignment horizontal="center"/>
    </xf>
    <xf numFmtId="0" fontId="27" fillId="11" borderId="15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7" fillId="11" borderId="17" xfId="0" applyFont="1" applyFill="1" applyBorder="1" applyAlignment="1">
      <alignment horizontal="center"/>
    </xf>
    <xf numFmtId="0" fontId="27" fillId="11" borderId="16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15" xfId="1" applyFont="1" applyFill="1" applyBorder="1" applyAlignment="1">
      <alignment horizontal="center"/>
    </xf>
    <xf numFmtId="0" fontId="24" fillId="0" borderId="14" xfId="1" applyFont="1" applyFill="1" applyBorder="1" applyAlignment="1">
      <alignment horizontal="center"/>
    </xf>
    <xf numFmtId="0" fontId="23" fillId="15" borderId="7" xfId="0" applyFont="1" applyFill="1" applyBorder="1" applyAlignment="1">
      <alignment horizontal="center"/>
    </xf>
    <xf numFmtId="0" fontId="23" fillId="15" borderId="15" xfId="0" applyFont="1" applyFill="1" applyBorder="1" applyAlignment="1">
      <alignment horizontal="center"/>
    </xf>
    <xf numFmtId="0" fontId="23" fillId="15" borderId="14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6" xfId="0" applyFont="1" applyFill="1" applyBorder="1" applyAlignment="1">
      <alignment horizontal="center"/>
    </xf>
    <xf numFmtId="0" fontId="27" fillId="6" borderId="19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3" fillId="16" borderId="7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6" borderId="14" xfId="0" applyFont="1" applyFill="1" applyBorder="1" applyAlignment="1">
      <alignment horizontal="center"/>
    </xf>
    <xf numFmtId="0" fontId="29" fillId="17" borderId="7" xfId="0" applyFont="1" applyFill="1" applyBorder="1" applyAlignment="1">
      <alignment horizontal="center"/>
    </xf>
    <xf numFmtId="0" fontId="29" fillId="17" borderId="15" xfId="0" applyFont="1" applyFill="1" applyBorder="1" applyAlignment="1">
      <alignment horizontal="center"/>
    </xf>
    <xf numFmtId="0" fontId="29" fillId="17" borderId="14" xfId="0" applyFont="1" applyFill="1" applyBorder="1" applyAlignment="1">
      <alignment horizontal="center"/>
    </xf>
    <xf numFmtId="0" fontId="27" fillId="17" borderId="7" xfId="0" applyFont="1" applyFill="1" applyBorder="1" applyAlignment="1">
      <alignment horizontal="center"/>
    </xf>
    <xf numFmtId="0" fontId="27" fillId="17" borderId="15" xfId="0" applyFont="1" applyFill="1" applyBorder="1" applyAlignment="1">
      <alignment horizontal="center"/>
    </xf>
    <xf numFmtId="0" fontId="27" fillId="17" borderId="14" xfId="0" applyFont="1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24" fillId="18" borderId="7" xfId="1" applyFont="1" applyFill="1" applyBorder="1" applyAlignment="1">
      <alignment horizontal="center"/>
    </xf>
    <xf numFmtId="0" fontId="24" fillId="18" borderId="15" xfId="1" applyFont="1" applyFill="1" applyBorder="1" applyAlignment="1">
      <alignment horizontal="center"/>
    </xf>
    <xf numFmtId="0" fontId="24" fillId="18" borderId="14" xfId="1" applyFont="1" applyFill="1" applyBorder="1" applyAlignment="1">
      <alignment horizontal="center"/>
    </xf>
    <xf numFmtId="0" fontId="23" fillId="19" borderId="7" xfId="0" applyFont="1" applyFill="1" applyBorder="1" applyAlignment="1">
      <alignment horizontal="center"/>
    </xf>
    <xf numFmtId="0" fontId="23" fillId="19" borderId="15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9" fillId="19" borderId="7" xfId="0" applyFont="1" applyFill="1" applyBorder="1" applyAlignment="1">
      <alignment horizontal="center"/>
    </xf>
    <xf numFmtId="0" fontId="29" fillId="19" borderId="15" xfId="0" applyFont="1" applyFill="1" applyBorder="1" applyAlignment="1">
      <alignment horizontal="center"/>
    </xf>
    <xf numFmtId="0" fontId="29" fillId="19" borderId="14" xfId="0" applyFont="1" applyFill="1" applyBorder="1" applyAlignment="1">
      <alignment horizontal="center"/>
    </xf>
    <xf numFmtId="0" fontId="27" fillId="19" borderId="7" xfId="0" applyFont="1" applyFill="1" applyBorder="1" applyAlignment="1">
      <alignment horizontal="center"/>
    </xf>
    <xf numFmtId="0" fontId="27" fillId="19" borderId="15" xfId="0" applyFont="1" applyFill="1" applyBorder="1" applyAlignment="1">
      <alignment horizontal="center"/>
    </xf>
    <xf numFmtId="0" fontId="27" fillId="19" borderId="14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3" fillId="4" borderId="15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</cellXfs>
  <cellStyles count="5">
    <cellStyle name="Normale" xfId="0" builtinId="0"/>
    <cellStyle name="Normale 10" xfId="3" xr:uid="{8785A0B3-36AB-463B-8BF8-883EC829EEF5}"/>
    <cellStyle name="Normale 10 2" xfId="2" xr:uid="{40E57AC1-F7F5-4674-8AD3-FD6B7B7EAAFB}"/>
    <cellStyle name="Normale 2" xfId="1" xr:uid="{E4206E63-4322-4688-B167-F484914F68F0}"/>
    <cellStyle name="Normale 3 10 2 2" xfId="4" xr:uid="{36351BE0-B9D7-4269-9764-A0EAC2A98AB9}"/>
  </cellStyles>
  <dxfs count="0"/>
  <tableStyles count="0" defaultTableStyle="TableStyleMedium2" defaultPivotStyle="PivotStyleLight16"/>
  <colors>
    <mruColors>
      <color rgb="FFE1E1FF"/>
      <color rgb="FFCCCCFF"/>
      <color rgb="FFE7B7FF"/>
      <color rgb="FFFFF7F7"/>
      <color rgb="FFFFE1E1"/>
      <color rgb="FFFFDDFF"/>
      <color rgb="FFFFAFFF"/>
      <color rgb="FFFFE7E7"/>
      <color rgb="FFF2F8EE"/>
      <color rgb="FFE3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64</xdr:row>
      <xdr:rowOff>142874</xdr:rowOff>
    </xdr:from>
    <xdr:to>
      <xdr:col>8</xdr:col>
      <xdr:colOff>66675</xdr:colOff>
      <xdr:row>72</xdr:row>
      <xdr:rowOff>76200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51FBCCFE-4E64-4F8B-8F64-D366D92552DD}"/>
            </a:ext>
          </a:extLst>
        </xdr:cNvPr>
        <xdr:cNvSpPr txBox="1"/>
      </xdr:nvSpPr>
      <xdr:spPr>
        <a:xfrm>
          <a:off x="409576" y="22955249"/>
          <a:ext cx="5438774" cy="145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CURRICULA e TRACK:</a:t>
          </a:r>
        </a:p>
        <a:p>
          <a:pPr eaLnBrk="1" fontAlgn="auto" latinLnBrk="0" hangingPunct="1"/>
          <a:endParaRPr lang="it-IT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AMASE con 5 Tracks: Track 1: Advanced Metallic Materials; Track 2: Polymers and Composites; Track 3: Smart Surfaces and Functional Materials; Track 4: Advanced processing technologies; Track 5: Nano- and Biomaterials </a:t>
          </a:r>
        </a:p>
        <a:p>
          <a:pPr eaLnBrk="1" fontAlgn="auto" latinLnBrk="0" hangingPunct="1"/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Functional Materials (2 tracks: Nano/Bio materials e Materials for Energy), sigla FM</a:t>
          </a:r>
        </a:p>
        <a:p>
          <a:pPr eaLnBrk="1" fontAlgn="auto" latinLnBrk="0" hangingPunct="1"/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)Advanced Materials Technologies, sigla AMT.</a:t>
          </a: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it-IT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EEIGM ( NUOVO CURRICULUM) </a:t>
          </a:r>
        </a:p>
        <a:p>
          <a:pPr eaLnBrk="1" fontAlgn="auto" latinLnBrk="0" hangingPunct="1"/>
          <a:endParaRPr lang="it-IT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it-IT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LAB LINGUA ITALIANA : </a:t>
          </a:r>
          <a:r>
            <a:rPr lang="it-IT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non è presente in offerta. Può essere inserita tra i crediti di lingua con un piano proposto ( laboratorio di lingua italiana) </a:t>
          </a:r>
          <a:r>
            <a:rPr lang="it-IT">
              <a:solidFill>
                <a:schemeClr val="bg1"/>
              </a:solidFill>
            </a:rPr>
            <a:t> </a:t>
          </a:r>
          <a:endParaRPr lang="it-IT" sz="11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100012</xdr:colOff>
      <xdr:row>14</xdr:row>
      <xdr:rowOff>100013</xdr:rowOff>
    </xdr:from>
    <xdr:to>
      <xdr:col>7</xdr:col>
      <xdr:colOff>600075</xdr:colOff>
      <xdr:row>17</xdr:row>
      <xdr:rowOff>71438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E78B5D41-C4AC-4E67-B958-7B087B21E02F}"/>
            </a:ext>
          </a:extLst>
        </xdr:cNvPr>
        <xdr:cNvCxnSpPr/>
      </xdr:nvCxnSpPr>
      <xdr:spPr>
        <a:xfrm>
          <a:off x="4810125" y="2786063"/>
          <a:ext cx="1147763" cy="514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5</xdr:row>
      <xdr:rowOff>80963</xdr:rowOff>
    </xdr:from>
    <xdr:to>
      <xdr:col>7</xdr:col>
      <xdr:colOff>533400</xdr:colOff>
      <xdr:row>11</xdr:row>
      <xdr:rowOff>71438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57179FE4-48DF-4CA8-B554-B0A597C07B4C}"/>
            </a:ext>
          </a:extLst>
        </xdr:cNvPr>
        <xdr:cNvCxnSpPr/>
      </xdr:nvCxnSpPr>
      <xdr:spPr>
        <a:xfrm>
          <a:off x="4795838" y="1004888"/>
          <a:ext cx="1095375" cy="1076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5</xdr:row>
      <xdr:rowOff>123825</xdr:rowOff>
    </xdr:from>
    <xdr:to>
      <xdr:col>7</xdr:col>
      <xdr:colOff>581025</xdr:colOff>
      <xdr:row>9</xdr:row>
      <xdr:rowOff>171450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id="{D46BFBB6-9C4A-497C-9D82-AA14722CB44C}"/>
            </a:ext>
          </a:extLst>
        </xdr:cNvPr>
        <xdr:cNvCxnSpPr/>
      </xdr:nvCxnSpPr>
      <xdr:spPr>
        <a:xfrm flipV="1">
          <a:off x="4657725" y="1466850"/>
          <a:ext cx="1152525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100012</xdr:colOff>
      <xdr:row>31</xdr:row>
      <xdr:rowOff>114300</xdr:rowOff>
    </xdr:from>
    <xdr:to>
      <xdr:col>7</xdr:col>
      <xdr:colOff>514350</xdr:colOff>
      <xdr:row>35</xdr:row>
      <xdr:rowOff>57150</xdr:rowOff>
    </xdr:to>
    <xdr:cxnSp macro="">
      <xdr:nvCxnSpPr>
        <xdr:cNvPr id="13" name="Connettore 2 12">
          <a:extLst>
            <a:ext uri="{FF2B5EF4-FFF2-40B4-BE49-F238E27FC236}">
              <a16:creationId xmlns:a16="http://schemas.microsoft.com/office/drawing/2014/main" id="{3151C676-3EC6-4622-AA8E-CC20D4C84787}"/>
            </a:ext>
          </a:extLst>
        </xdr:cNvPr>
        <xdr:cNvCxnSpPr/>
      </xdr:nvCxnSpPr>
      <xdr:spPr>
        <a:xfrm flipV="1">
          <a:off x="4810125" y="5905500"/>
          <a:ext cx="1062038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71437</xdr:colOff>
      <xdr:row>31</xdr:row>
      <xdr:rowOff>38100</xdr:rowOff>
    </xdr:from>
    <xdr:to>
      <xdr:col>7</xdr:col>
      <xdr:colOff>500062</xdr:colOff>
      <xdr:row>34</xdr:row>
      <xdr:rowOff>171450</xdr:rowOff>
    </xdr:to>
    <xdr:cxnSp macro="">
      <xdr:nvCxnSpPr>
        <xdr:cNvPr id="19" name="Connettore 2 18">
          <a:extLst>
            <a:ext uri="{FF2B5EF4-FFF2-40B4-BE49-F238E27FC236}">
              <a16:creationId xmlns:a16="http://schemas.microsoft.com/office/drawing/2014/main" id="{39F6B19D-4A24-480E-9FE7-ADA6A2D1410A}"/>
            </a:ext>
          </a:extLst>
        </xdr:cNvPr>
        <xdr:cNvCxnSpPr/>
      </xdr:nvCxnSpPr>
      <xdr:spPr>
        <a:xfrm>
          <a:off x="4781550" y="5829300"/>
          <a:ext cx="1076325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40</xdr:row>
      <xdr:rowOff>80962</xdr:rowOff>
    </xdr:from>
    <xdr:to>
      <xdr:col>7</xdr:col>
      <xdr:colOff>533400</xdr:colOff>
      <xdr:row>42</xdr:row>
      <xdr:rowOff>119062</xdr:rowOff>
    </xdr:to>
    <xdr:cxnSp macro="">
      <xdr:nvCxnSpPr>
        <xdr:cNvPr id="23" name="Connettore 2 22">
          <a:extLst>
            <a:ext uri="{FF2B5EF4-FFF2-40B4-BE49-F238E27FC236}">
              <a16:creationId xmlns:a16="http://schemas.microsoft.com/office/drawing/2014/main" id="{B33BF2A8-4044-4BE2-94EA-E47BA85C1D09}"/>
            </a:ext>
          </a:extLst>
        </xdr:cNvPr>
        <xdr:cNvCxnSpPr/>
      </xdr:nvCxnSpPr>
      <xdr:spPr>
        <a:xfrm>
          <a:off x="4795838" y="7662862"/>
          <a:ext cx="1095375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9</xdr:row>
      <xdr:rowOff>71438</xdr:rowOff>
    </xdr:from>
    <xdr:to>
      <xdr:col>7</xdr:col>
      <xdr:colOff>576262</xdr:colOff>
      <xdr:row>13</xdr:row>
      <xdr:rowOff>114300</xdr:rowOff>
    </xdr:to>
    <xdr:cxnSp macro="">
      <xdr:nvCxnSpPr>
        <xdr:cNvPr id="8" name="Connettore 2 7">
          <a:extLst>
            <a:ext uri="{FF2B5EF4-FFF2-40B4-BE49-F238E27FC236}">
              <a16:creationId xmlns:a16="http://schemas.microsoft.com/office/drawing/2014/main" id="{15400104-63E2-4D68-8805-B66A34DDC142}"/>
            </a:ext>
          </a:extLst>
        </xdr:cNvPr>
        <xdr:cNvCxnSpPr/>
      </xdr:nvCxnSpPr>
      <xdr:spPr>
        <a:xfrm flipV="1">
          <a:off x="4795838" y="1719263"/>
          <a:ext cx="1138237" cy="90011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6</xdr:row>
      <xdr:rowOff>228600</xdr:rowOff>
    </xdr:from>
    <xdr:to>
      <xdr:col>7</xdr:col>
      <xdr:colOff>552450</xdr:colOff>
      <xdr:row>11</xdr:row>
      <xdr:rowOff>152400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57609AE1-65F2-4CC9-8D6D-610E6881EDD7}"/>
            </a:ext>
          </a:extLst>
        </xdr:cNvPr>
        <xdr:cNvCxnSpPr/>
      </xdr:nvCxnSpPr>
      <xdr:spPr>
        <a:xfrm>
          <a:off x="4705350" y="1524000"/>
          <a:ext cx="1076325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5</xdr:row>
      <xdr:rowOff>219075</xdr:rowOff>
    </xdr:from>
    <xdr:to>
      <xdr:col>7</xdr:col>
      <xdr:colOff>476250</xdr:colOff>
      <xdr:row>11</xdr:row>
      <xdr:rowOff>104775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620FFD9B-4C8C-4F05-8641-0247679CD690}"/>
            </a:ext>
          </a:extLst>
        </xdr:cNvPr>
        <xdr:cNvCxnSpPr/>
      </xdr:nvCxnSpPr>
      <xdr:spPr>
        <a:xfrm flipV="1">
          <a:off x="4705350" y="1171575"/>
          <a:ext cx="1000125" cy="1314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15</xdr:row>
      <xdr:rowOff>152400</xdr:rowOff>
    </xdr:from>
    <xdr:to>
      <xdr:col>7</xdr:col>
      <xdr:colOff>542925</xdr:colOff>
      <xdr:row>17</xdr:row>
      <xdr:rowOff>104775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12952837-169C-4D58-9C7E-A99560118931}"/>
            </a:ext>
          </a:extLst>
        </xdr:cNvPr>
        <xdr:cNvCxnSpPr/>
      </xdr:nvCxnSpPr>
      <xdr:spPr>
        <a:xfrm>
          <a:off x="4714875" y="3295650"/>
          <a:ext cx="1057275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C131-92A9-430F-8F18-6DB1F0E9B4C2}">
  <dimension ref="A1:Y143"/>
  <sheetViews>
    <sheetView topLeftCell="A37" zoomScaleNormal="100" workbookViewId="0">
      <selection activeCell="Y33" sqref="Y33"/>
    </sheetView>
  </sheetViews>
  <sheetFormatPr defaultRowHeight="14.25" x14ac:dyDescent="0.45"/>
  <cols>
    <col min="1" max="1" width="3.3984375" customWidth="1"/>
    <col min="2" max="2" width="3.265625" bestFit="1" customWidth="1"/>
    <col min="3" max="3" width="26.86328125" style="73" customWidth="1"/>
    <col min="4" max="4" width="28.265625" customWidth="1"/>
    <col min="5" max="5" width="11.3984375" customWidth="1"/>
    <col min="6" max="6" width="3" customWidth="1"/>
    <col min="7" max="7" width="3.73046875" customWidth="1"/>
    <col min="8" max="13" width="3" customWidth="1"/>
    <col min="14" max="14" width="4" customWidth="1"/>
    <col min="15" max="15" width="3" customWidth="1"/>
    <col min="16" max="16" width="4.73046875" customWidth="1"/>
    <col min="17" max="17" width="14.86328125" customWidth="1"/>
    <col min="18" max="18" width="17.3984375" customWidth="1"/>
    <col min="19" max="19" width="10.59765625" style="71" customWidth="1"/>
    <col min="20" max="20" width="6.265625" customWidth="1"/>
    <col min="21" max="22" width="4.73046875" customWidth="1"/>
    <col min="23" max="23" width="33.86328125" hidden="1" customWidth="1"/>
    <col min="25" max="25" width="35.86328125" customWidth="1"/>
  </cols>
  <sheetData>
    <row r="1" spans="1:22" x14ac:dyDescent="0.45">
      <c r="A1" s="122"/>
      <c r="B1" s="123"/>
      <c r="C1" s="134"/>
      <c r="D1" s="135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  <c r="T1" s="1"/>
      <c r="U1" s="1"/>
      <c r="V1" s="1"/>
    </row>
    <row r="2" spans="1:22" ht="15.4" x14ac:dyDescent="0.45">
      <c r="A2" s="124" t="s">
        <v>0</v>
      </c>
      <c r="B2" s="125"/>
      <c r="C2" s="135"/>
      <c r="D2" s="135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3"/>
      <c r="T2" s="1"/>
      <c r="U2" s="1"/>
      <c r="V2" s="1"/>
    </row>
    <row r="3" spans="1:22" x14ac:dyDescent="0.45">
      <c r="A3" s="126" t="s">
        <v>139</v>
      </c>
      <c r="B3" s="127"/>
      <c r="C3" s="136"/>
      <c r="D3" s="137" t="s">
        <v>138</v>
      </c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3"/>
      <c r="T3" s="1"/>
      <c r="U3" s="1"/>
      <c r="V3" s="1"/>
    </row>
    <row r="4" spans="1:22" ht="217.5" x14ac:dyDescent="0.45">
      <c r="A4" s="118" t="s">
        <v>1</v>
      </c>
      <c r="B4" s="118" t="s">
        <v>2</v>
      </c>
      <c r="C4" s="119" t="s">
        <v>3</v>
      </c>
      <c r="D4" s="75" t="s">
        <v>125</v>
      </c>
      <c r="E4" s="76" t="s">
        <v>4</v>
      </c>
      <c r="F4" s="77" t="s">
        <v>5</v>
      </c>
      <c r="G4" s="77" t="s">
        <v>6</v>
      </c>
      <c r="H4" s="103" t="s">
        <v>7</v>
      </c>
      <c r="I4" s="76" t="s">
        <v>8</v>
      </c>
      <c r="J4" s="76" t="s">
        <v>9</v>
      </c>
      <c r="K4" s="96" t="s">
        <v>10</v>
      </c>
      <c r="L4" s="78" t="s">
        <v>11</v>
      </c>
      <c r="M4" s="78" t="s">
        <v>12</v>
      </c>
      <c r="N4" s="78" t="s">
        <v>13</v>
      </c>
      <c r="O4" s="74" t="s">
        <v>14</v>
      </c>
      <c r="P4" s="74" t="s">
        <v>15</v>
      </c>
      <c r="Q4" s="79" t="s">
        <v>16</v>
      </c>
      <c r="R4" s="80" t="s">
        <v>17</v>
      </c>
      <c r="S4" s="81" t="s">
        <v>18</v>
      </c>
      <c r="T4" s="113" t="s">
        <v>19</v>
      </c>
      <c r="U4" s="113" t="s">
        <v>86</v>
      </c>
      <c r="V4" s="113" t="s">
        <v>87</v>
      </c>
    </row>
    <row r="5" spans="1:22" ht="29.25" customHeight="1" x14ac:dyDescent="0.45">
      <c r="A5" s="86" t="s">
        <v>20</v>
      </c>
      <c r="B5" s="85" t="s">
        <v>21</v>
      </c>
      <c r="C5" s="95" t="s">
        <v>22</v>
      </c>
      <c r="D5" s="95" t="s">
        <v>23</v>
      </c>
      <c r="E5" s="89" t="s">
        <v>24</v>
      </c>
      <c r="F5" s="92">
        <v>9</v>
      </c>
      <c r="G5" s="92"/>
      <c r="H5" s="104"/>
      <c r="I5" s="86"/>
      <c r="J5" s="86"/>
      <c r="K5" s="97"/>
      <c r="L5" s="93"/>
      <c r="M5" s="93"/>
      <c r="N5" s="93"/>
      <c r="O5" s="87">
        <v>9</v>
      </c>
      <c r="P5" s="87">
        <v>72</v>
      </c>
      <c r="Q5" s="50" t="s">
        <v>25</v>
      </c>
      <c r="R5" s="88" t="s">
        <v>5</v>
      </c>
      <c r="S5" s="94"/>
      <c r="T5" s="114" t="s">
        <v>26</v>
      </c>
      <c r="U5" s="114" t="s">
        <v>26</v>
      </c>
      <c r="V5" s="114" t="s">
        <v>26</v>
      </c>
    </row>
    <row r="6" spans="1:22" ht="28.5" customHeight="1" x14ac:dyDescent="0.45">
      <c r="A6" s="7" t="s">
        <v>20</v>
      </c>
      <c r="B6" s="139" t="s">
        <v>21</v>
      </c>
      <c r="C6" s="95" t="s">
        <v>43</v>
      </c>
      <c r="D6" s="95" t="s">
        <v>37</v>
      </c>
      <c r="E6" s="7" t="s">
        <v>27</v>
      </c>
      <c r="F6" s="8"/>
      <c r="G6" s="8">
        <v>9</v>
      </c>
      <c r="H6" s="105"/>
      <c r="I6" s="7"/>
      <c r="J6" s="7"/>
      <c r="K6" s="98"/>
      <c r="L6" s="9"/>
      <c r="M6" s="9"/>
      <c r="N6" s="9"/>
      <c r="O6" s="10">
        <v>9</v>
      </c>
      <c r="P6" s="10">
        <v>72</v>
      </c>
      <c r="Q6" s="11" t="s">
        <v>25</v>
      </c>
      <c r="R6" s="12" t="s">
        <v>6</v>
      </c>
      <c r="S6" s="16"/>
      <c r="T6" s="138" t="s">
        <v>128</v>
      </c>
      <c r="U6" s="116" t="s">
        <v>26</v>
      </c>
      <c r="V6" s="116" t="s">
        <v>26</v>
      </c>
    </row>
    <row r="7" spans="1:22" ht="26.25" x14ac:dyDescent="0.45">
      <c r="A7" s="5" t="s">
        <v>20</v>
      </c>
      <c r="B7" s="6" t="s">
        <v>21</v>
      </c>
      <c r="C7" s="95" t="s">
        <v>28</v>
      </c>
      <c r="D7" s="95" t="s">
        <v>23</v>
      </c>
      <c r="E7" s="7" t="s">
        <v>29</v>
      </c>
      <c r="F7" s="8"/>
      <c r="G7" s="8">
        <v>9</v>
      </c>
      <c r="H7" s="105"/>
      <c r="I7" s="7"/>
      <c r="J7" s="7"/>
      <c r="K7" s="98"/>
      <c r="L7" s="9"/>
      <c r="M7" s="9"/>
      <c r="N7" s="9"/>
      <c r="O7" s="10">
        <v>9</v>
      </c>
      <c r="P7" s="10">
        <v>72</v>
      </c>
      <c r="Q7" s="11" t="s">
        <v>25</v>
      </c>
      <c r="R7" s="12" t="s">
        <v>6</v>
      </c>
      <c r="S7" s="16"/>
      <c r="T7" s="116" t="s">
        <v>26</v>
      </c>
      <c r="U7" s="116" t="s">
        <v>26</v>
      </c>
      <c r="V7" s="116" t="s">
        <v>26</v>
      </c>
    </row>
    <row r="8" spans="1:22" ht="38.25" x14ac:dyDescent="0.45">
      <c r="A8" s="5" t="s">
        <v>20</v>
      </c>
      <c r="B8" s="6" t="s">
        <v>21</v>
      </c>
      <c r="C8" s="95" t="s">
        <v>106</v>
      </c>
      <c r="D8" s="129" t="s">
        <v>137</v>
      </c>
      <c r="E8" s="7" t="s">
        <v>30</v>
      </c>
      <c r="F8" s="8"/>
      <c r="G8" s="8"/>
      <c r="H8" s="105">
        <v>6</v>
      </c>
      <c r="I8" s="7"/>
      <c r="J8" s="7"/>
      <c r="K8" s="98"/>
      <c r="L8" s="9"/>
      <c r="M8" s="9"/>
      <c r="N8" s="9"/>
      <c r="O8" s="10">
        <v>6</v>
      </c>
      <c r="P8" s="10">
        <v>48</v>
      </c>
      <c r="Q8" s="11" t="s">
        <v>31</v>
      </c>
      <c r="R8" s="11" t="s">
        <v>31</v>
      </c>
      <c r="S8" s="16" t="s">
        <v>103</v>
      </c>
      <c r="T8" s="140" t="s">
        <v>131</v>
      </c>
      <c r="U8" s="116"/>
      <c r="V8" s="116" t="s">
        <v>26</v>
      </c>
    </row>
    <row r="9" spans="1:22" ht="53.25" customHeight="1" x14ac:dyDescent="0.45">
      <c r="A9" s="39" t="s">
        <v>20</v>
      </c>
      <c r="B9" s="120" t="s">
        <v>21</v>
      </c>
      <c r="C9" s="95" t="s">
        <v>33</v>
      </c>
      <c r="D9" s="130" t="s">
        <v>109</v>
      </c>
      <c r="E9" s="19" t="s">
        <v>34</v>
      </c>
      <c r="F9" s="21"/>
      <c r="G9" s="21">
        <v>6</v>
      </c>
      <c r="H9" s="106"/>
      <c r="I9" s="11"/>
      <c r="J9" s="11"/>
      <c r="K9" s="99"/>
      <c r="L9" s="22"/>
      <c r="M9" s="22"/>
      <c r="N9" s="22"/>
      <c r="O9" s="23">
        <v>6</v>
      </c>
      <c r="P9" s="24">
        <v>48</v>
      </c>
      <c r="Q9" s="11" t="s">
        <v>25</v>
      </c>
      <c r="R9" s="12" t="s">
        <v>6</v>
      </c>
      <c r="S9" s="25" t="s">
        <v>88</v>
      </c>
      <c r="T9" s="138" t="s">
        <v>132</v>
      </c>
      <c r="U9" s="116" t="s">
        <v>26</v>
      </c>
      <c r="V9" s="116"/>
    </row>
    <row r="10" spans="1:22" ht="39" x14ac:dyDescent="0.45">
      <c r="A10" s="5" t="s">
        <v>20</v>
      </c>
      <c r="B10" s="6" t="s">
        <v>35</v>
      </c>
      <c r="C10" s="95" t="s">
        <v>112</v>
      </c>
      <c r="D10" s="95" t="s">
        <v>23</v>
      </c>
      <c r="E10" s="7" t="s">
        <v>36</v>
      </c>
      <c r="F10" s="8"/>
      <c r="G10" s="8"/>
      <c r="H10" s="105">
        <v>9</v>
      </c>
      <c r="I10" s="7"/>
      <c r="J10" s="7"/>
      <c r="K10" s="98"/>
      <c r="L10" s="9"/>
      <c r="M10" s="9"/>
      <c r="N10" s="9"/>
      <c r="O10" s="10">
        <v>9</v>
      </c>
      <c r="P10" s="10">
        <v>72</v>
      </c>
      <c r="Q10" s="11" t="s">
        <v>31</v>
      </c>
      <c r="R10" s="11" t="s">
        <v>31</v>
      </c>
      <c r="S10" s="13"/>
      <c r="T10" s="115" t="s">
        <v>90</v>
      </c>
      <c r="U10" s="116" t="s">
        <v>26</v>
      </c>
      <c r="V10" s="116" t="s">
        <v>26</v>
      </c>
    </row>
    <row r="11" spans="1:22" ht="26.25" x14ac:dyDescent="0.45">
      <c r="A11" s="39" t="s">
        <v>20</v>
      </c>
      <c r="B11" s="6" t="s">
        <v>35</v>
      </c>
      <c r="C11" s="95" t="s">
        <v>113</v>
      </c>
      <c r="D11" s="95" t="s">
        <v>23</v>
      </c>
      <c r="E11" s="14" t="s">
        <v>29</v>
      </c>
      <c r="F11" s="21"/>
      <c r="G11" s="21">
        <v>6</v>
      </c>
      <c r="H11" s="106"/>
      <c r="I11" s="11"/>
      <c r="J11" s="11"/>
      <c r="K11" s="99"/>
      <c r="L11" s="22"/>
      <c r="M11" s="22"/>
      <c r="N11" s="22"/>
      <c r="O11" s="23">
        <v>6</v>
      </c>
      <c r="P11" s="24">
        <v>48</v>
      </c>
      <c r="Q11" s="11" t="s">
        <v>25</v>
      </c>
      <c r="R11" s="12" t="s">
        <v>6</v>
      </c>
      <c r="S11" s="33"/>
      <c r="T11" s="138" t="s">
        <v>198</v>
      </c>
      <c r="U11" s="116"/>
      <c r="V11" s="116"/>
    </row>
    <row r="12" spans="1:22" ht="27.75" customHeight="1" x14ac:dyDescent="0.45">
      <c r="A12" s="5" t="s">
        <v>20</v>
      </c>
      <c r="B12" s="139" t="s">
        <v>35</v>
      </c>
      <c r="C12" s="95" t="s">
        <v>32</v>
      </c>
      <c r="D12" s="153" t="s">
        <v>145</v>
      </c>
      <c r="E12" s="11" t="s">
        <v>27</v>
      </c>
      <c r="F12" s="8"/>
      <c r="G12" s="142">
        <v>9</v>
      </c>
      <c r="H12" s="105"/>
      <c r="I12" s="7"/>
      <c r="J12" s="7"/>
      <c r="K12" s="98"/>
      <c r="L12" s="9"/>
      <c r="M12" s="9"/>
      <c r="N12" s="9"/>
      <c r="O12" s="141">
        <v>9</v>
      </c>
      <c r="P12" s="141">
        <v>72</v>
      </c>
      <c r="Q12" s="11" t="s">
        <v>25</v>
      </c>
      <c r="R12" s="12" t="s">
        <v>6</v>
      </c>
      <c r="S12" s="16"/>
      <c r="T12" s="138" t="s">
        <v>131</v>
      </c>
      <c r="U12" s="116" t="s">
        <v>92</v>
      </c>
      <c r="V12" s="116"/>
    </row>
    <row r="13" spans="1:22" ht="27" customHeight="1" x14ac:dyDescent="0.45">
      <c r="A13" s="23" t="s">
        <v>20</v>
      </c>
      <c r="B13" s="84" t="s">
        <v>35</v>
      </c>
      <c r="C13" s="95" t="s">
        <v>38</v>
      </c>
      <c r="D13" s="129" t="s">
        <v>37</v>
      </c>
      <c r="E13" s="20" t="s">
        <v>39</v>
      </c>
      <c r="F13" s="21">
        <v>6</v>
      </c>
      <c r="G13" s="21"/>
      <c r="H13" s="106"/>
      <c r="I13" s="11"/>
      <c r="J13" s="11"/>
      <c r="K13" s="99"/>
      <c r="L13" s="22"/>
      <c r="M13" s="22"/>
      <c r="N13" s="22"/>
      <c r="O13" s="23">
        <v>6</v>
      </c>
      <c r="P13" s="24">
        <v>48</v>
      </c>
      <c r="Q13" s="11" t="s">
        <v>25</v>
      </c>
      <c r="R13" s="12" t="s">
        <v>5</v>
      </c>
      <c r="S13" s="33" t="s">
        <v>124</v>
      </c>
      <c r="T13" s="116" t="s">
        <v>91</v>
      </c>
      <c r="U13" s="116" t="s">
        <v>92</v>
      </c>
      <c r="V13" s="116"/>
    </row>
    <row r="14" spans="1:22" ht="26.25" x14ac:dyDescent="0.45">
      <c r="A14" s="7" t="s">
        <v>20</v>
      </c>
      <c r="B14" s="26" t="s">
        <v>35</v>
      </c>
      <c r="C14" s="95" t="s">
        <v>40</v>
      </c>
      <c r="D14" s="95" t="s">
        <v>37</v>
      </c>
      <c r="E14" s="7" t="s">
        <v>27</v>
      </c>
      <c r="F14" s="8"/>
      <c r="G14" s="8">
        <v>6</v>
      </c>
      <c r="H14" s="105"/>
      <c r="I14" s="7"/>
      <c r="J14" s="7"/>
      <c r="K14" s="98"/>
      <c r="L14" s="9"/>
      <c r="M14" s="9"/>
      <c r="N14" s="9"/>
      <c r="O14" s="10">
        <v>6</v>
      </c>
      <c r="P14" s="10">
        <v>48</v>
      </c>
      <c r="Q14" s="11" t="s">
        <v>25</v>
      </c>
      <c r="R14" s="12" t="s">
        <v>6</v>
      </c>
      <c r="S14" s="16"/>
      <c r="T14" s="138" t="s">
        <v>131</v>
      </c>
      <c r="U14" s="116"/>
      <c r="V14" s="116" t="s">
        <v>26</v>
      </c>
    </row>
    <row r="15" spans="1:22" ht="26.25" x14ac:dyDescent="0.45">
      <c r="A15" s="7" t="s">
        <v>20</v>
      </c>
      <c r="B15" s="26" t="s">
        <v>35</v>
      </c>
      <c r="C15" s="95" t="s">
        <v>41</v>
      </c>
      <c r="D15" s="95" t="s">
        <v>37</v>
      </c>
      <c r="E15" s="7" t="s">
        <v>29</v>
      </c>
      <c r="F15" s="8"/>
      <c r="G15" s="8">
        <v>9</v>
      </c>
      <c r="H15" s="105"/>
      <c r="I15" s="7"/>
      <c r="J15" s="7"/>
      <c r="K15" s="98"/>
      <c r="L15" s="9"/>
      <c r="M15" s="9"/>
      <c r="N15" s="9"/>
      <c r="O15" s="10">
        <v>9</v>
      </c>
      <c r="P15" s="10">
        <v>72</v>
      </c>
      <c r="Q15" s="11" t="s">
        <v>25</v>
      </c>
      <c r="R15" s="12" t="s">
        <v>6</v>
      </c>
      <c r="S15" s="16"/>
      <c r="T15" s="116" t="s">
        <v>92</v>
      </c>
      <c r="U15" s="116"/>
      <c r="V15" s="116" t="s">
        <v>26</v>
      </c>
    </row>
    <row r="16" spans="1:22" ht="25.5" x14ac:dyDescent="0.45">
      <c r="A16" s="7" t="s">
        <v>20</v>
      </c>
      <c r="B16" s="26" t="s">
        <v>35</v>
      </c>
      <c r="C16" s="95" t="s">
        <v>42</v>
      </c>
      <c r="D16" s="129" t="s">
        <v>37</v>
      </c>
      <c r="E16" s="7" t="s">
        <v>30</v>
      </c>
      <c r="F16" s="8"/>
      <c r="G16" s="8"/>
      <c r="H16" s="105">
        <v>6</v>
      </c>
      <c r="I16" s="7"/>
      <c r="J16" s="7"/>
      <c r="K16" s="98"/>
      <c r="L16" s="9"/>
      <c r="M16" s="9"/>
      <c r="N16" s="9"/>
      <c r="O16" s="10">
        <v>6</v>
      </c>
      <c r="P16" s="10">
        <v>48</v>
      </c>
      <c r="Q16" s="11" t="s">
        <v>31</v>
      </c>
      <c r="R16" s="12" t="s">
        <v>31</v>
      </c>
      <c r="S16" s="16" t="s">
        <v>93</v>
      </c>
      <c r="T16" s="140"/>
      <c r="U16" s="116" t="s">
        <v>89</v>
      </c>
      <c r="V16" s="116"/>
    </row>
    <row r="17" spans="1:25" ht="45.75" customHeight="1" x14ac:dyDescent="0.45">
      <c r="A17" s="5" t="s">
        <v>20</v>
      </c>
      <c r="B17" s="139" t="s">
        <v>35</v>
      </c>
      <c r="C17" s="95" t="s">
        <v>111</v>
      </c>
      <c r="D17" s="128" t="s">
        <v>37</v>
      </c>
      <c r="E17" s="7" t="s">
        <v>27</v>
      </c>
      <c r="F17" s="8"/>
      <c r="G17" s="8">
        <v>9</v>
      </c>
      <c r="H17" s="105"/>
      <c r="I17" s="7"/>
      <c r="J17" s="7"/>
      <c r="K17" s="98"/>
      <c r="L17" s="9"/>
      <c r="M17" s="9"/>
      <c r="N17" s="9"/>
      <c r="O17" s="10">
        <v>9</v>
      </c>
      <c r="P17" s="10">
        <v>72</v>
      </c>
      <c r="Q17" s="11" t="s">
        <v>25</v>
      </c>
      <c r="R17" s="12" t="s">
        <v>6</v>
      </c>
      <c r="S17" s="13" t="s">
        <v>100</v>
      </c>
      <c r="T17" s="138" t="s">
        <v>132</v>
      </c>
      <c r="U17" s="116" t="s">
        <v>26</v>
      </c>
      <c r="V17" s="116" t="s">
        <v>26</v>
      </c>
    </row>
    <row r="18" spans="1:25" ht="26.25" x14ac:dyDescent="0.45">
      <c r="A18" s="7" t="s">
        <v>20</v>
      </c>
      <c r="B18" s="26" t="s">
        <v>35</v>
      </c>
      <c r="C18" s="95" t="s">
        <v>114</v>
      </c>
      <c r="D18" s="129" t="s">
        <v>37</v>
      </c>
      <c r="E18" s="7" t="s">
        <v>45</v>
      </c>
      <c r="F18" s="8">
        <v>6</v>
      </c>
      <c r="G18" s="8"/>
      <c r="H18" s="105"/>
      <c r="I18" s="7"/>
      <c r="J18" s="7"/>
      <c r="K18" s="98"/>
      <c r="L18" s="9"/>
      <c r="M18" s="9"/>
      <c r="N18" s="9"/>
      <c r="O18" s="10">
        <v>6</v>
      </c>
      <c r="P18" s="10">
        <v>60</v>
      </c>
      <c r="Q18" s="11" t="s">
        <v>46</v>
      </c>
      <c r="R18" s="12" t="s">
        <v>5</v>
      </c>
      <c r="S18" s="33" t="s">
        <v>124</v>
      </c>
      <c r="T18" s="116"/>
      <c r="U18" s="116" t="s">
        <v>89</v>
      </c>
      <c r="V18" s="116"/>
    </row>
    <row r="19" spans="1:25" ht="66" customHeight="1" x14ac:dyDescent="0.45">
      <c r="A19" s="5" t="s">
        <v>47</v>
      </c>
      <c r="B19" s="6" t="s">
        <v>35</v>
      </c>
      <c r="C19" s="95" t="s">
        <v>115</v>
      </c>
      <c r="D19" s="95" t="s">
        <v>48</v>
      </c>
      <c r="E19" s="15" t="s">
        <v>94</v>
      </c>
      <c r="F19" s="8"/>
      <c r="G19" s="8">
        <v>6</v>
      </c>
      <c r="H19" s="105"/>
      <c r="I19" s="7"/>
      <c r="J19" s="7"/>
      <c r="K19" s="98"/>
      <c r="L19" s="9"/>
      <c r="M19" s="9"/>
      <c r="N19" s="9"/>
      <c r="O19" s="10">
        <v>6</v>
      </c>
      <c r="P19" s="10">
        <v>48</v>
      </c>
      <c r="Q19" s="11" t="s">
        <v>25</v>
      </c>
      <c r="R19" s="12" t="s">
        <v>6</v>
      </c>
      <c r="S19" s="16"/>
      <c r="T19" s="115" t="s">
        <v>95</v>
      </c>
      <c r="U19" s="116"/>
      <c r="V19" s="116"/>
      <c r="Y19" s="151"/>
    </row>
    <row r="20" spans="1:25" ht="26.25" x14ac:dyDescent="0.45">
      <c r="A20" s="11" t="s">
        <v>47</v>
      </c>
      <c r="B20" s="44" t="s">
        <v>21</v>
      </c>
      <c r="C20" s="144" t="s">
        <v>69</v>
      </c>
      <c r="D20" s="95" t="s">
        <v>23</v>
      </c>
      <c r="E20" s="19" t="s">
        <v>52</v>
      </c>
      <c r="F20" s="21"/>
      <c r="G20" s="21">
        <v>6</v>
      </c>
      <c r="H20" s="106"/>
      <c r="I20" s="11"/>
      <c r="J20" s="11"/>
      <c r="K20" s="99"/>
      <c r="L20" s="22"/>
      <c r="M20" s="22"/>
      <c r="N20" s="22"/>
      <c r="O20" s="23">
        <v>6</v>
      </c>
      <c r="P20" s="24">
        <v>48</v>
      </c>
      <c r="Q20" s="11" t="s">
        <v>25</v>
      </c>
      <c r="R20" s="11" t="s">
        <v>25</v>
      </c>
      <c r="S20" s="90" t="s">
        <v>101</v>
      </c>
      <c r="T20" s="140" t="s">
        <v>92</v>
      </c>
      <c r="U20" s="116"/>
      <c r="V20" s="116"/>
      <c r="Y20" s="151"/>
    </row>
    <row r="21" spans="1:25" ht="51.75" x14ac:dyDescent="0.45">
      <c r="A21" s="5" t="s">
        <v>20</v>
      </c>
      <c r="B21" s="6" t="s">
        <v>35</v>
      </c>
      <c r="C21" s="95" t="s">
        <v>133</v>
      </c>
      <c r="D21" s="95" t="s">
        <v>199</v>
      </c>
      <c r="E21" s="157" t="s">
        <v>146</v>
      </c>
      <c r="F21" s="8"/>
      <c r="G21" s="8">
        <v>6</v>
      </c>
      <c r="H21" s="105"/>
      <c r="I21" s="7"/>
      <c r="J21" s="7"/>
      <c r="K21" s="98"/>
      <c r="L21" s="9"/>
      <c r="M21" s="9"/>
      <c r="N21" s="9"/>
      <c r="O21" s="10">
        <v>6</v>
      </c>
      <c r="P21" s="10">
        <v>48</v>
      </c>
      <c r="Q21" s="11" t="s">
        <v>25</v>
      </c>
      <c r="R21" s="12" t="s">
        <v>6</v>
      </c>
      <c r="S21" s="13"/>
      <c r="T21" s="115" t="s">
        <v>134</v>
      </c>
      <c r="U21" s="116" t="s">
        <v>92</v>
      </c>
      <c r="V21" s="116"/>
      <c r="X21" s="146" t="s">
        <v>143</v>
      </c>
    </row>
    <row r="22" spans="1:25" ht="39" x14ac:dyDescent="0.45">
      <c r="A22" s="7" t="s">
        <v>47</v>
      </c>
      <c r="B22" s="84" t="s">
        <v>21</v>
      </c>
      <c r="C22" s="36" t="s">
        <v>116</v>
      </c>
      <c r="D22" s="95" t="s">
        <v>37</v>
      </c>
      <c r="E22" s="20" t="s">
        <v>49</v>
      </c>
      <c r="F22" s="38"/>
      <c r="G22" s="21"/>
      <c r="H22" s="105">
        <v>6</v>
      </c>
      <c r="I22" s="7"/>
      <c r="J22" s="7"/>
      <c r="K22" s="100"/>
      <c r="L22" s="82"/>
      <c r="M22" s="82"/>
      <c r="N22" s="82"/>
      <c r="O22" s="10">
        <v>6</v>
      </c>
      <c r="P22" s="10">
        <v>48</v>
      </c>
      <c r="Q22" s="12" t="s">
        <v>31</v>
      </c>
      <c r="R22" s="11" t="s">
        <v>31</v>
      </c>
      <c r="S22" s="16"/>
      <c r="T22" s="115" t="s">
        <v>97</v>
      </c>
      <c r="U22" s="116" t="s">
        <v>92</v>
      </c>
      <c r="V22" s="116"/>
      <c r="Y22" s="151"/>
    </row>
    <row r="23" spans="1:25" ht="32.25" customHeight="1" x14ac:dyDescent="0.45">
      <c r="A23" s="7" t="s">
        <v>47</v>
      </c>
      <c r="B23" s="84" t="s">
        <v>21</v>
      </c>
      <c r="C23" s="20" t="s">
        <v>50</v>
      </c>
      <c r="D23" s="95" t="s">
        <v>23</v>
      </c>
      <c r="E23" s="11" t="s">
        <v>34</v>
      </c>
      <c r="F23" s="21"/>
      <c r="G23" s="21">
        <v>6</v>
      </c>
      <c r="H23" s="105"/>
      <c r="I23" s="7"/>
      <c r="J23" s="7"/>
      <c r="K23" s="99"/>
      <c r="L23" s="22"/>
      <c r="M23" s="22"/>
      <c r="N23" s="22"/>
      <c r="O23" s="10">
        <v>6</v>
      </c>
      <c r="P23" s="10">
        <v>48</v>
      </c>
      <c r="Q23" s="11" t="s">
        <v>25</v>
      </c>
      <c r="R23" s="12" t="s">
        <v>6</v>
      </c>
      <c r="S23" s="27"/>
      <c r="T23" s="140" t="s">
        <v>89</v>
      </c>
      <c r="U23" s="116"/>
      <c r="V23" s="116" t="s">
        <v>26</v>
      </c>
      <c r="Y23" s="151"/>
    </row>
    <row r="24" spans="1:25" ht="26.25" x14ac:dyDescent="0.45">
      <c r="A24" s="7" t="s">
        <v>47</v>
      </c>
      <c r="B24" s="84" t="s">
        <v>21</v>
      </c>
      <c r="C24" s="20" t="s">
        <v>51</v>
      </c>
      <c r="D24" s="95" t="s">
        <v>23</v>
      </c>
      <c r="E24" s="30" t="s">
        <v>30</v>
      </c>
      <c r="F24" s="31"/>
      <c r="G24" s="31"/>
      <c r="H24" s="107">
        <v>6</v>
      </c>
      <c r="I24" s="30"/>
      <c r="J24" s="30"/>
      <c r="K24" s="101"/>
      <c r="L24" s="32"/>
      <c r="M24" s="32"/>
      <c r="N24" s="32"/>
      <c r="O24" s="10">
        <v>6</v>
      </c>
      <c r="P24" s="10">
        <v>48</v>
      </c>
      <c r="Q24" s="11" t="s">
        <v>31</v>
      </c>
      <c r="R24" s="11" t="s">
        <v>31</v>
      </c>
      <c r="S24" s="25"/>
      <c r="T24" s="115" t="s">
        <v>98</v>
      </c>
      <c r="U24" s="116"/>
      <c r="V24" s="116"/>
      <c r="Y24" s="152"/>
    </row>
    <row r="25" spans="1:25" ht="26.25" x14ac:dyDescent="0.45">
      <c r="A25" s="23" t="s">
        <v>47</v>
      </c>
      <c r="B25" s="84" t="s">
        <v>21</v>
      </c>
      <c r="C25" s="20" t="s">
        <v>117</v>
      </c>
      <c r="D25" s="95" t="s">
        <v>37</v>
      </c>
      <c r="E25" s="11" t="s">
        <v>52</v>
      </c>
      <c r="F25" s="21"/>
      <c r="G25" s="21">
        <v>6</v>
      </c>
      <c r="H25" s="108"/>
      <c r="I25" s="11"/>
      <c r="J25" s="11"/>
      <c r="K25" s="99"/>
      <c r="L25" s="22"/>
      <c r="M25" s="22"/>
      <c r="N25" s="22"/>
      <c r="O25" s="23">
        <v>6</v>
      </c>
      <c r="P25" s="24">
        <v>48</v>
      </c>
      <c r="Q25" s="11" t="s">
        <v>25</v>
      </c>
      <c r="R25" s="12" t="s">
        <v>6</v>
      </c>
      <c r="S25" s="33"/>
      <c r="T25" s="115" t="s">
        <v>130</v>
      </c>
      <c r="U25" s="116" t="s">
        <v>89</v>
      </c>
      <c r="V25" s="116" t="s">
        <v>26</v>
      </c>
      <c r="Y25" s="151"/>
    </row>
    <row r="26" spans="1:25" x14ac:dyDescent="0.45">
      <c r="A26" s="11" t="s">
        <v>47</v>
      </c>
      <c r="B26" s="44" t="s">
        <v>21</v>
      </c>
      <c r="C26" s="20" t="s">
        <v>54</v>
      </c>
      <c r="D26" s="95" t="s">
        <v>23</v>
      </c>
      <c r="E26" s="19" t="s">
        <v>55</v>
      </c>
      <c r="F26" s="21"/>
      <c r="G26" s="21"/>
      <c r="H26" s="106">
        <v>9</v>
      </c>
      <c r="I26" s="11"/>
      <c r="J26" s="11"/>
      <c r="K26" s="99"/>
      <c r="L26" s="22"/>
      <c r="M26" s="22"/>
      <c r="N26" s="22"/>
      <c r="O26" s="23">
        <v>9</v>
      </c>
      <c r="P26" s="24">
        <v>72</v>
      </c>
      <c r="Q26" s="11" t="s">
        <v>31</v>
      </c>
      <c r="R26" s="11" t="s">
        <v>31</v>
      </c>
      <c r="S26" s="16" t="s">
        <v>93</v>
      </c>
      <c r="T26" s="116"/>
      <c r="U26" s="116" t="s">
        <v>89</v>
      </c>
      <c r="V26" s="116"/>
      <c r="Y26" s="151"/>
    </row>
    <row r="27" spans="1:25" ht="26.25" x14ac:dyDescent="0.45">
      <c r="A27" s="243" t="s">
        <v>47</v>
      </c>
      <c r="B27" s="139" t="s">
        <v>35</v>
      </c>
      <c r="C27" s="20" t="s">
        <v>118</v>
      </c>
      <c r="D27" s="153" t="s">
        <v>197</v>
      </c>
      <c r="E27" s="11" t="s">
        <v>27</v>
      </c>
      <c r="F27" s="21"/>
      <c r="G27" s="21">
        <v>6</v>
      </c>
      <c r="H27" s="106"/>
      <c r="I27" s="11"/>
      <c r="J27" s="11"/>
      <c r="K27" s="99"/>
      <c r="L27" s="22"/>
      <c r="M27" s="22"/>
      <c r="N27" s="22"/>
      <c r="O27" s="23">
        <v>6</v>
      </c>
      <c r="P27" s="24">
        <v>48</v>
      </c>
      <c r="Q27" s="11" t="s">
        <v>25</v>
      </c>
      <c r="R27" s="12" t="s">
        <v>6</v>
      </c>
      <c r="S27" s="33"/>
      <c r="T27" s="138" t="s">
        <v>129</v>
      </c>
      <c r="U27" s="116" t="s">
        <v>26</v>
      </c>
      <c r="V27" s="116" t="s">
        <v>26</v>
      </c>
    </row>
    <row r="28" spans="1:25" x14ac:dyDescent="0.45">
      <c r="A28" s="34" t="s">
        <v>47</v>
      </c>
      <c r="B28" s="35"/>
      <c r="C28" s="20" t="s">
        <v>121</v>
      </c>
      <c r="D28" s="131"/>
      <c r="E28" s="37"/>
      <c r="F28" s="38"/>
      <c r="G28" s="38"/>
      <c r="H28" s="109"/>
      <c r="I28" s="39"/>
      <c r="J28" s="39">
        <v>30</v>
      </c>
      <c r="K28" s="102"/>
      <c r="L28" s="40"/>
      <c r="M28" s="40"/>
      <c r="N28" s="40"/>
      <c r="O28" s="39">
        <v>30</v>
      </c>
      <c r="P28" s="41"/>
      <c r="Q28" s="11" t="s">
        <v>56</v>
      </c>
      <c r="R28" s="36" t="s">
        <v>9</v>
      </c>
      <c r="S28" s="42"/>
      <c r="T28" s="116" t="s">
        <v>26</v>
      </c>
      <c r="U28" s="116"/>
      <c r="V28" s="116"/>
    </row>
    <row r="29" spans="1:25" ht="15.75" customHeight="1" x14ac:dyDescent="0.45">
      <c r="A29" s="34" t="s">
        <v>47</v>
      </c>
      <c r="B29" s="35"/>
      <c r="C29" s="20" t="s">
        <v>121</v>
      </c>
      <c r="D29" s="131"/>
      <c r="E29" s="37"/>
      <c r="F29" s="38"/>
      <c r="G29" s="38"/>
      <c r="H29" s="109"/>
      <c r="I29" s="39"/>
      <c r="J29" s="39">
        <v>21</v>
      </c>
      <c r="K29" s="102"/>
      <c r="L29" s="40"/>
      <c r="M29" s="40"/>
      <c r="N29" s="40"/>
      <c r="O29" s="39">
        <v>21</v>
      </c>
      <c r="P29" s="41"/>
      <c r="Q29" s="11" t="s">
        <v>56</v>
      </c>
      <c r="R29" s="36" t="s">
        <v>9</v>
      </c>
      <c r="S29" s="42"/>
      <c r="T29" s="116"/>
      <c r="U29" s="116" t="s">
        <v>26</v>
      </c>
      <c r="V29" s="116" t="s">
        <v>26</v>
      </c>
    </row>
    <row r="30" spans="1:25" x14ac:dyDescent="0.45">
      <c r="A30" s="34"/>
      <c r="B30" s="35"/>
      <c r="C30" s="20" t="s">
        <v>120</v>
      </c>
      <c r="D30" s="131"/>
      <c r="E30" s="37"/>
      <c r="F30" s="38"/>
      <c r="G30" s="38"/>
      <c r="H30" s="109"/>
      <c r="I30" s="39"/>
      <c r="J30" s="39"/>
      <c r="K30" s="102"/>
      <c r="L30" s="40"/>
      <c r="M30" s="40"/>
      <c r="N30" s="40">
        <v>3</v>
      </c>
      <c r="O30" s="39">
        <v>3</v>
      </c>
      <c r="P30" s="41"/>
      <c r="Q30" s="11" t="s">
        <v>56</v>
      </c>
      <c r="R30" s="36" t="s">
        <v>57</v>
      </c>
      <c r="S30" s="42"/>
      <c r="T30" s="116"/>
      <c r="U30" s="116" t="s">
        <v>58</v>
      </c>
      <c r="V30" s="116" t="s">
        <v>58</v>
      </c>
    </row>
    <row r="31" spans="1:25" x14ac:dyDescent="0.45">
      <c r="A31" s="34"/>
      <c r="B31" s="35"/>
      <c r="C31" s="20" t="s">
        <v>59</v>
      </c>
      <c r="D31" s="131"/>
      <c r="E31" s="37"/>
      <c r="F31" s="38"/>
      <c r="G31" s="38"/>
      <c r="H31" s="109"/>
      <c r="I31" s="39"/>
      <c r="J31" s="39"/>
      <c r="K31" s="102"/>
      <c r="L31" s="40"/>
      <c r="M31" s="40"/>
      <c r="N31" s="40">
        <v>1</v>
      </c>
      <c r="O31" s="39">
        <v>1</v>
      </c>
      <c r="P31" s="41"/>
      <c r="Q31" s="11" t="s">
        <v>56</v>
      </c>
      <c r="R31" s="36" t="s">
        <v>57</v>
      </c>
      <c r="S31" s="42"/>
      <c r="T31" s="116"/>
      <c r="U31" s="116" t="s">
        <v>58</v>
      </c>
      <c r="V31" s="116" t="s">
        <v>58</v>
      </c>
    </row>
    <row r="32" spans="1:25" x14ac:dyDescent="0.45">
      <c r="A32" s="34"/>
      <c r="B32" s="35"/>
      <c r="C32" s="20" t="s">
        <v>60</v>
      </c>
      <c r="D32" s="131"/>
      <c r="E32" s="37"/>
      <c r="F32" s="38"/>
      <c r="G32" s="38"/>
      <c r="H32" s="109"/>
      <c r="I32" s="39"/>
      <c r="J32" s="39"/>
      <c r="K32" s="102"/>
      <c r="L32" s="40"/>
      <c r="M32" s="40"/>
      <c r="N32" s="40">
        <v>2</v>
      </c>
      <c r="O32" s="39">
        <v>2</v>
      </c>
      <c r="P32" s="41"/>
      <c r="Q32" s="11" t="s">
        <v>56</v>
      </c>
      <c r="R32" s="36" t="s">
        <v>57</v>
      </c>
      <c r="S32" s="42"/>
      <c r="T32" s="116"/>
      <c r="U32" s="116" t="s">
        <v>58</v>
      </c>
      <c r="V32" s="116" t="s">
        <v>58</v>
      </c>
    </row>
    <row r="33" spans="1:25" x14ac:dyDescent="0.45">
      <c r="A33" s="34"/>
      <c r="B33" s="35"/>
      <c r="C33" s="20" t="s">
        <v>61</v>
      </c>
      <c r="D33" s="131"/>
      <c r="E33" s="37"/>
      <c r="F33" s="38"/>
      <c r="G33" s="38"/>
      <c r="H33" s="109"/>
      <c r="I33" s="39"/>
      <c r="J33" s="39"/>
      <c r="K33" s="102"/>
      <c r="L33" s="40"/>
      <c r="M33" s="40"/>
      <c r="N33" s="40">
        <v>3</v>
      </c>
      <c r="O33" s="39">
        <v>3</v>
      </c>
      <c r="P33" s="41"/>
      <c r="Q33" s="11" t="s">
        <v>56</v>
      </c>
      <c r="R33" s="36" t="s">
        <v>57</v>
      </c>
      <c r="S33" s="42"/>
      <c r="T33" s="116"/>
      <c r="U33" s="116" t="s">
        <v>58</v>
      </c>
      <c r="V33" s="116" t="s">
        <v>58</v>
      </c>
    </row>
    <row r="34" spans="1:25" x14ac:dyDescent="0.45">
      <c r="A34" s="34"/>
      <c r="B34" s="35"/>
      <c r="C34" s="20" t="s">
        <v>62</v>
      </c>
      <c r="D34" s="131"/>
      <c r="E34" s="37"/>
      <c r="F34" s="38"/>
      <c r="G34" s="38"/>
      <c r="H34" s="109"/>
      <c r="I34" s="39"/>
      <c r="J34" s="39"/>
      <c r="K34" s="102"/>
      <c r="L34" s="40"/>
      <c r="M34" s="40"/>
      <c r="N34" s="40">
        <v>6</v>
      </c>
      <c r="O34" s="23">
        <v>6</v>
      </c>
      <c r="P34" s="43"/>
      <c r="Q34" s="11" t="s">
        <v>56</v>
      </c>
      <c r="R34" s="36" t="s">
        <v>57</v>
      </c>
      <c r="S34" s="42"/>
      <c r="T34" s="116"/>
      <c r="U34" s="116" t="s">
        <v>58</v>
      </c>
      <c r="V34" s="116" t="s">
        <v>58</v>
      </c>
    </row>
    <row r="35" spans="1:25" x14ac:dyDescent="0.45">
      <c r="A35" s="34"/>
      <c r="B35" s="35"/>
      <c r="C35" s="20" t="s">
        <v>142</v>
      </c>
      <c r="D35" s="145"/>
      <c r="E35" s="83"/>
      <c r="F35" s="38"/>
      <c r="G35" s="38"/>
      <c r="H35" s="109"/>
      <c r="I35" s="34"/>
      <c r="J35" s="34"/>
      <c r="K35" s="102"/>
      <c r="L35" s="40"/>
      <c r="M35" s="40"/>
      <c r="N35" s="22">
        <v>1</v>
      </c>
      <c r="O35" s="11">
        <v>1</v>
      </c>
      <c r="P35" s="43"/>
      <c r="Q35" s="11" t="s">
        <v>56</v>
      </c>
      <c r="R35" s="12" t="s">
        <v>57</v>
      </c>
      <c r="S35" s="42"/>
      <c r="T35" s="116"/>
      <c r="U35" s="116" t="s">
        <v>58</v>
      </c>
      <c r="V35" s="116" t="s">
        <v>58</v>
      </c>
      <c r="W35" s="116" t="s">
        <v>58</v>
      </c>
    </row>
    <row r="36" spans="1:25" x14ac:dyDescent="0.45">
      <c r="A36" s="34"/>
      <c r="B36" s="35"/>
      <c r="C36" s="20" t="s">
        <v>141</v>
      </c>
      <c r="D36" s="145"/>
      <c r="E36" s="83"/>
      <c r="F36" s="38"/>
      <c r="G36" s="38"/>
      <c r="H36" s="109"/>
      <c r="I36" s="34"/>
      <c r="J36" s="34"/>
      <c r="K36" s="102"/>
      <c r="L36" s="40"/>
      <c r="M36" s="40"/>
      <c r="N36" s="22">
        <v>1</v>
      </c>
      <c r="O36" s="11">
        <v>1</v>
      </c>
      <c r="P36" s="43"/>
      <c r="Q36" s="11" t="s">
        <v>56</v>
      </c>
      <c r="R36" s="12" t="s">
        <v>57</v>
      </c>
      <c r="S36" s="42"/>
      <c r="T36" s="116"/>
      <c r="U36" s="116" t="s">
        <v>58</v>
      </c>
      <c r="V36" s="116" t="s">
        <v>58</v>
      </c>
      <c r="W36" s="116" t="s">
        <v>58</v>
      </c>
    </row>
    <row r="37" spans="1:25" ht="26.25" x14ac:dyDescent="0.45">
      <c r="A37" s="34" t="s">
        <v>20</v>
      </c>
      <c r="B37" s="91" t="s">
        <v>63</v>
      </c>
      <c r="C37" s="20" t="s">
        <v>64</v>
      </c>
      <c r="D37" s="131" t="s">
        <v>65</v>
      </c>
      <c r="E37" s="37"/>
      <c r="F37" s="38"/>
      <c r="G37" s="38"/>
      <c r="H37" s="109"/>
      <c r="I37" s="39"/>
      <c r="J37" s="39"/>
      <c r="K37" s="102">
        <v>3</v>
      </c>
      <c r="L37" s="40"/>
      <c r="M37" s="40"/>
      <c r="N37" s="40"/>
      <c r="O37" s="23">
        <v>3</v>
      </c>
      <c r="P37" s="43"/>
      <c r="Q37" s="11" t="s">
        <v>56</v>
      </c>
      <c r="R37" s="36" t="s">
        <v>57</v>
      </c>
      <c r="S37" s="42"/>
      <c r="T37" s="116"/>
      <c r="U37" s="116" t="s">
        <v>58</v>
      </c>
      <c r="V37" s="116" t="s">
        <v>58</v>
      </c>
    </row>
    <row r="38" spans="1:25" ht="26.25" x14ac:dyDescent="0.45">
      <c r="A38" s="34" t="s">
        <v>20</v>
      </c>
      <c r="B38" s="91" t="s">
        <v>63</v>
      </c>
      <c r="C38" s="20" t="s">
        <v>66</v>
      </c>
      <c r="D38" s="131" t="s">
        <v>65</v>
      </c>
      <c r="E38" s="37"/>
      <c r="F38" s="38"/>
      <c r="G38" s="38"/>
      <c r="H38" s="109"/>
      <c r="I38" s="39"/>
      <c r="J38" s="39"/>
      <c r="K38" s="102">
        <v>3</v>
      </c>
      <c r="L38" s="40"/>
      <c r="M38" s="40"/>
      <c r="N38" s="40"/>
      <c r="O38" s="23">
        <v>3</v>
      </c>
      <c r="P38" s="43"/>
      <c r="Q38" s="11" t="s">
        <v>56</v>
      </c>
      <c r="R38" s="36" t="s">
        <v>57</v>
      </c>
      <c r="S38" s="42"/>
      <c r="T38" s="116"/>
      <c r="U38" s="116" t="s">
        <v>58</v>
      </c>
      <c r="V38" s="116" t="s">
        <v>58</v>
      </c>
    </row>
    <row r="39" spans="1:25" ht="26.25" x14ac:dyDescent="0.45">
      <c r="A39" s="34" t="s">
        <v>20</v>
      </c>
      <c r="B39" s="91" t="s">
        <v>63</v>
      </c>
      <c r="C39" s="20" t="s">
        <v>67</v>
      </c>
      <c r="D39" s="131" t="s">
        <v>65</v>
      </c>
      <c r="E39" s="37"/>
      <c r="F39" s="38"/>
      <c r="G39" s="38"/>
      <c r="H39" s="109"/>
      <c r="I39" s="39"/>
      <c r="J39" s="39"/>
      <c r="K39" s="102">
        <v>3</v>
      </c>
      <c r="L39" s="40"/>
      <c r="M39" s="40"/>
      <c r="N39" s="40"/>
      <c r="O39" s="23">
        <v>3</v>
      </c>
      <c r="P39" s="43"/>
      <c r="Q39" s="11" t="s">
        <v>56</v>
      </c>
      <c r="R39" s="36" t="s">
        <v>57</v>
      </c>
      <c r="S39" s="42"/>
      <c r="T39" s="116"/>
      <c r="U39" s="116" t="s">
        <v>58</v>
      </c>
      <c r="V39" s="116" t="s">
        <v>58</v>
      </c>
    </row>
    <row r="40" spans="1:25" ht="27.75" customHeight="1" x14ac:dyDescent="0.45">
      <c r="A40" s="34" t="s">
        <v>20</v>
      </c>
      <c r="B40" s="91" t="s">
        <v>63</v>
      </c>
      <c r="C40" s="20" t="s">
        <v>127</v>
      </c>
      <c r="D40" s="131"/>
      <c r="E40" s="37"/>
      <c r="F40" s="38"/>
      <c r="G40" s="38"/>
      <c r="H40" s="109"/>
      <c r="I40" s="39"/>
      <c r="J40" s="39"/>
      <c r="K40" s="102">
        <v>3</v>
      </c>
      <c r="L40" s="40"/>
      <c r="M40" s="40"/>
      <c r="N40" s="40"/>
      <c r="O40" s="23">
        <v>3</v>
      </c>
      <c r="P40" s="43"/>
      <c r="Q40" s="11" t="s">
        <v>56</v>
      </c>
      <c r="R40" s="36" t="s">
        <v>57</v>
      </c>
      <c r="S40" s="42"/>
      <c r="T40" s="116"/>
      <c r="U40" s="116" t="s">
        <v>26</v>
      </c>
      <c r="V40" s="116" t="s">
        <v>26</v>
      </c>
      <c r="W40" s="121" t="s">
        <v>110</v>
      </c>
    </row>
    <row r="41" spans="1:25" ht="63" customHeight="1" x14ac:dyDescent="0.45">
      <c r="A41" s="245" t="s">
        <v>108</v>
      </c>
      <c r="B41" s="246"/>
      <c r="C41" s="247"/>
      <c r="D41" s="132"/>
      <c r="E41" s="83"/>
      <c r="F41" s="38"/>
      <c r="G41" s="38"/>
      <c r="H41" s="110"/>
      <c r="I41" s="34">
        <v>12</v>
      </c>
      <c r="J41" s="83"/>
      <c r="K41" s="100"/>
      <c r="L41" s="82"/>
      <c r="M41" s="82"/>
      <c r="N41" s="82"/>
      <c r="O41" s="37"/>
      <c r="P41" s="41"/>
      <c r="Q41" s="11" t="s">
        <v>68</v>
      </c>
      <c r="R41" s="11" t="s">
        <v>8</v>
      </c>
      <c r="S41" s="42"/>
      <c r="T41" s="116" t="s">
        <v>26</v>
      </c>
      <c r="U41" s="116" t="s">
        <v>26</v>
      </c>
      <c r="V41" s="116" t="s">
        <v>26</v>
      </c>
    </row>
    <row r="42" spans="1:25" ht="26.25" x14ac:dyDescent="0.45">
      <c r="A42" s="11" t="s">
        <v>47</v>
      </c>
      <c r="B42" s="44" t="s">
        <v>21</v>
      </c>
      <c r="C42" s="29" t="s">
        <v>122</v>
      </c>
      <c r="D42" s="95" t="s">
        <v>37</v>
      </c>
      <c r="E42" s="14" t="s">
        <v>144</v>
      </c>
      <c r="F42" s="21"/>
      <c r="G42" s="21">
        <v>6</v>
      </c>
      <c r="H42" s="106"/>
      <c r="I42" s="11"/>
      <c r="J42" s="11"/>
      <c r="K42" s="99"/>
      <c r="L42" s="22"/>
      <c r="M42" s="22"/>
      <c r="N42" s="22"/>
      <c r="O42" s="23">
        <v>6</v>
      </c>
      <c r="P42" s="24">
        <v>48</v>
      </c>
      <c r="Q42" s="11" t="s">
        <v>25</v>
      </c>
      <c r="R42" s="12" t="s">
        <v>6</v>
      </c>
      <c r="S42" s="33"/>
      <c r="T42" s="116"/>
      <c r="U42" s="116"/>
      <c r="V42" s="116"/>
    </row>
    <row r="43" spans="1:25" ht="26.25" x14ac:dyDescent="0.45">
      <c r="A43" s="11" t="s">
        <v>47</v>
      </c>
      <c r="B43" s="28" t="s">
        <v>21</v>
      </c>
      <c r="C43" s="20" t="s">
        <v>70</v>
      </c>
      <c r="D43" s="133" t="s">
        <v>23</v>
      </c>
      <c r="E43" s="11" t="s">
        <v>85</v>
      </c>
      <c r="F43" s="21">
        <v>6</v>
      </c>
      <c r="G43" s="21"/>
      <c r="H43" s="106"/>
      <c r="I43" s="11"/>
      <c r="J43" s="11"/>
      <c r="K43" s="99"/>
      <c r="L43" s="22"/>
      <c r="M43" s="22"/>
      <c r="N43" s="22"/>
      <c r="O43" s="23">
        <v>6</v>
      </c>
      <c r="P43" s="24">
        <v>48</v>
      </c>
      <c r="Q43" s="11" t="s">
        <v>25</v>
      </c>
      <c r="R43" s="12" t="s">
        <v>5</v>
      </c>
      <c r="S43" s="33" t="s">
        <v>124</v>
      </c>
      <c r="T43" s="116"/>
      <c r="U43" s="116"/>
      <c r="V43" s="116"/>
    </row>
    <row r="44" spans="1:25" s="45" customFormat="1" ht="50.25" customHeight="1" x14ac:dyDescent="0.45">
      <c r="A44" s="36" t="s">
        <v>71</v>
      </c>
      <c r="B44" s="84" t="s">
        <v>35</v>
      </c>
      <c r="C44" s="36" t="s">
        <v>32</v>
      </c>
      <c r="D44" s="128" t="s">
        <v>135</v>
      </c>
      <c r="E44" s="23" t="s">
        <v>27</v>
      </c>
      <c r="F44" s="21"/>
      <c r="G44" s="21">
        <v>6</v>
      </c>
      <c r="H44" s="106"/>
      <c r="I44" s="23"/>
      <c r="J44" s="23"/>
      <c r="K44" s="99"/>
      <c r="L44" s="22"/>
      <c r="M44" s="22"/>
      <c r="N44" s="22"/>
      <c r="O44" s="23">
        <v>6</v>
      </c>
      <c r="P44" s="24">
        <v>48</v>
      </c>
      <c r="Q44" s="23" t="s">
        <v>25</v>
      </c>
      <c r="R44" s="36" t="s">
        <v>6</v>
      </c>
      <c r="S44" s="147" t="s">
        <v>140</v>
      </c>
      <c r="T44" s="116"/>
      <c r="U44" s="116"/>
      <c r="V44" s="116"/>
      <c r="W44" s="117" t="s">
        <v>72</v>
      </c>
    </row>
    <row r="45" spans="1:25" ht="29.25" customHeight="1" x14ac:dyDescent="0.45">
      <c r="A45" s="7" t="s">
        <v>47</v>
      </c>
      <c r="B45" s="26" t="s">
        <v>21</v>
      </c>
      <c r="C45" s="14" t="s">
        <v>123</v>
      </c>
      <c r="D45" s="129" t="s">
        <v>102</v>
      </c>
      <c r="E45" s="7" t="s">
        <v>73</v>
      </c>
      <c r="F45" s="8"/>
      <c r="G45" s="8"/>
      <c r="H45" s="105">
        <v>6</v>
      </c>
      <c r="I45" s="7"/>
      <c r="J45" s="7"/>
      <c r="K45" s="99"/>
      <c r="L45" s="22"/>
      <c r="M45" s="22"/>
      <c r="N45" s="22"/>
      <c r="O45" s="10">
        <v>6</v>
      </c>
      <c r="P45" s="10">
        <v>48</v>
      </c>
      <c r="Q45" s="12" t="s">
        <v>31</v>
      </c>
      <c r="R45" s="12" t="s">
        <v>31</v>
      </c>
      <c r="S45" s="16" t="s">
        <v>99</v>
      </c>
      <c r="T45" s="116"/>
      <c r="U45" s="116"/>
      <c r="V45" s="116"/>
    </row>
    <row r="46" spans="1:25" ht="39.75" customHeight="1" x14ac:dyDescent="0.45">
      <c r="A46" s="7" t="s">
        <v>47</v>
      </c>
      <c r="B46" s="26" t="s">
        <v>35</v>
      </c>
      <c r="C46" s="12" t="s">
        <v>74</v>
      </c>
      <c r="D46" s="129" t="s">
        <v>37</v>
      </c>
      <c r="E46" s="7" t="s">
        <v>107</v>
      </c>
      <c r="F46" s="8">
        <v>6</v>
      </c>
      <c r="G46" s="8"/>
      <c r="H46" s="105"/>
      <c r="I46" s="7"/>
      <c r="J46" s="7"/>
      <c r="K46" s="98"/>
      <c r="L46" s="9"/>
      <c r="M46" s="9"/>
      <c r="N46" s="9"/>
      <c r="O46" s="10">
        <v>6</v>
      </c>
      <c r="P46" s="10">
        <v>48</v>
      </c>
      <c r="Q46" s="11" t="s">
        <v>46</v>
      </c>
      <c r="R46" s="12" t="s">
        <v>5</v>
      </c>
      <c r="S46" s="16" t="s">
        <v>99</v>
      </c>
      <c r="T46" s="116"/>
      <c r="U46" s="116"/>
      <c r="V46" s="116"/>
      <c r="Y46" s="46"/>
    </row>
    <row r="47" spans="1:25" ht="26.25" x14ac:dyDescent="0.45">
      <c r="A47" s="23" t="s">
        <v>47</v>
      </c>
      <c r="B47" s="84" t="s">
        <v>21</v>
      </c>
      <c r="C47" s="36" t="s">
        <v>147</v>
      </c>
      <c r="D47" s="95" t="s">
        <v>23</v>
      </c>
      <c r="E47" s="11" t="s">
        <v>34</v>
      </c>
      <c r="F47" s="21"/>
      <c r="G47" s="21">
        <v>6</v>
      </c>
      <c r="H47" s="108"/>
      <c r="I47" s="11"/>
      <c r="J47" s="11"/>
      <c r="K47" s="99"/>
      <c r="L47" s="22"/>
      <c r="M47" s="22"/>
      <c r="N47" s="22"/>
      <c r="O47" s="23">
        <v>6</v>
      </c>
      <c r="P47" s="24">
        <v>48</v>
      </c>
      <c r="Q47" s="11" t="s">
        <v>25</v>
      </c>
      <c r="R47" s="12" t="s">
        <v>6</v>
      </c>
      <c r="S47" s="33" t="s">
        <v>99</v>
      </c>
      <c r="T47" s="115"/>
      <c r="U47" s="116"/>
      <c r="V47" s="116"/>
      <c r="X47" s="156"/>
      <c r="Y47" s="151"/>
    </row>
    <row r="48" spans="1:25" ht="26.25" x14ac:dyDescent="0.45">
      <c r="A48" s="155" t="s">
        <v>20</v>
      </c>
      <c r="B48" s="150" t="s">
        <v>35</v>
      </c>
      <c r="C48" s="20" t="s">
        <v>119</v>
      </c>
      <c r="D48" s="95" t="s">
        <v>37</v>
      </c>
      <c r="E48" s="11" t="s">
        <v>53</v>
      </c>
      <c r="F48" s="21"/>
      <c r="G48" s="21"/>
      <c r="H48" s="105">
        <v>6</v>
      </c>
      <c r="I48" s="7"/>
      <c r="J48" s="7"/>
      <c r="K48" s="99"/>
      <c r="L48" s="22"/>
      <c r="M48" s="22"/>
      <c r="N48" s="22"/>
      <c r="O48" s="10">
        <v>6</v>
      </c>
      <c r="P48" s="10">
        <v>48</v>
      </c>
      <c r="Q48" s="11" t="s">
        <v>31</v>
      </c>
      <c r="R48" s="11" t="s">
        <v>31</v>
      </c>
      <c r="S48" s="16" t="s">
        <v>99</v>
      </c>
      <c r="T48" s="138"/>
      <c r="U48" s="116"/>
      <c r="V48" s="116"/>
      <c r="Y48" s="151"/>
    </row>
    <row r="49" spans="1:23" ht="25.5" x14ac:dyDescent="0.45">
      <c r="A49" s="23" t="s">
        <v>20</v>
      </c>
      <c r="B49" s="84" t="s">
        <v>35</v>
      </c>
      <c r="C49" s="95" t="s">
        <v>44</v>
      </c>
      <c r="D49" s="129" t="s">
        <v>37</v>
      </c>
      <c r="E49" s="19" t="s">
        <v>36</v>
      </c>
      <c r="F49" s="21"/>
      <c r="G49" s="21"/>
      <c r="H49" s="106">
        <v>6</v>
      </c>
      <c r="I49" s="11"/>
      <c r="J49" s="11"/>
      <c r="K49" s="99"/>
      <c r="L49" s="22"/>
      <c r="M49" s="22"/>
      <c r="N49" s="22"/>
      <c r="O49" s="23">
        <v>6</v>
      </c>
      <c r="P49" s="24">
        <v>48</v>
      </c>
      <c r="Q49" s="11" t="s">
        <v>31</v>
      </c>
      <c r="R49" s="12" t="s">
        <v>31</v>
      </c>
      <c r="S49" s="25" t="s">
        <v>96</v>
      </c>
      <c r="T49" s="140"/>
      <c r="U49" s="140"/>
      <c r="V49" s="140"/>
      <c r="W49" s="143"/>
    </row>
    <row r="50" spans="1:23" ht="26.25" x14ac:dyDescent="0.45">
      <c r="A50" s="7" t="s">
        <v>47</v>
      </c>
      <c r="B50" s="26" t="s">
        <v>35</v>
      </c>
      <c r="C50" s="14" t="s">
        <v>75</v>
      </c>
      <c r="D50" s="129" t="s">
        <v>37</v>
      </c>
      <c r="E50" s="7" t="s">
        <v>53</v>
      </c>
      <c r="F50" s="8"/>
      <c r="G50" s="8"/>
      <c r="H50" s="105">
        <v>6</v>
      </c>
      <c r="I50" s="7"/>
      <c r="J50" s="7"/>
      <c r="K50" s="98"/>
      <c r="L50" s="9"/>
      <c r="M50" s="9"/>
      <c r="N50" s="9"/>
      <c r="O50" s="10">
        <v>6</v>
      </c>
      <c r="P50" s="10">
        <v>48</v>
      </c>
      <c r="Q50" s="11" t="s">
        <v>31</v>
      </c>
      <c r="R50" s="12" t="s">
        <v>31</v>
      </c>
      <c r="S50" s="16" t="s">
        <v>93</v>
      </c>
      <c r="T50" s="116"/>
      <c r="U50" s="116"/>
      <c r="V50" s="116"/>
    </row>
    <row r="51" spans="1:23" ht="14.65" thickBot="1" x14ac:dyDescent="0.5">
      <c r="A51" s="47"/>
      <c r="B51" s="48"/>
      <c r="C51" s="49"/>
      <c r="D51" s="49"/>
      <c r="E51" s="50"/>
      <c r="F51" s="51">
        <f>SUBTOTAL(9,F5:F41)</f>
        <v>21</v>
      </c>
      <c r="G51" s="51">
        <f>SUBTOTAL(9,G5:G41)</f>
        <v>99</v>
      </c>
      <c r="H51" s="51">
        <f>SUBTOTAL(9,H5:H41)</f>
        <v>42</v>
      </c>
      <c r="I51" s="51">
        <v>12</v>
      </c>
      <c r="J51" s="51">
        <f>SUBTOTAL(9,J5:J41)</f>
        <v>51</v>
      </c>
      <c r="K51" s="154"/>
      <c r="L51" s="51"/>
      <c r="M51" s="51"/>
      <c r="N51" s="51"/>
      <c r="O51" s="52"/>
      <c r="P51" s="53"/>
      <c r="Q51" s="47"/>
      <c r="R51" s="54"/>
      <c r="S51" s="55"/>
      <c r="T51" s="56" t="s">
        <v>76</v>
      </c>
      <c r="U51" s="56" t="s">
        <v>76</v>
      </c>
      <c r="V51" s="23" t="s">
        <v>76</v>
      </c>
    </row>
    <row r="52" spans="1:23" x14ac:dyDescent="0.45">
      <c r="A52" s="47"/>
      <c r="B52" s="48"/>
      <c r="C52" s="49"/>
      <c r="D52" s="49"/>
      <c r="E52" s="57" t="s">
        <v>77</v>
      </c>
      <c r="F52" s="58">
        <v>9</v>
      </c>
      <c r="G52" s="58">
        <v>45</v>
      </c>
      <c r="H52" s="58">
        <v>15</v>
      </c>
      <c r="I52" s="58">
        <v>12</v>
      </c>
      <c r="J52" s="58">
        <v>30</v>
      </c>
      <c r="K52" s="58"/>
      <c r="L52" s="58"/>
      <c r="M52" s="58"/>
      <c r="N52" s="59">
        <f t="shared" ref="N52:N58" si="0">SUBTOTAL(9,F52:M52)</f>
        <v>111</v>
      </c>
      <c r="O52" s="52"/>
      <c r="P52" s="53"/>
      <c r="Q52" s="47"/>
      <c r="R52" s="54"/>
      <c r="S52" s="55"/>
      <c r="T52" s="56" t="s">
        <v>76</v>
      </c>
      <c r="U52" s="56" t="s">
        <v>76</v>
      </c>
      <c r="V52" s="23" t="s">
        <v>76</v>
      </c>
    </row>
    <row r="53" spans="1:23" x14ac:dyDescent="0.45">
      <c r="A53" s="47"/>
      <c r="B53" s="48"/>
      <c r="C53" s="49"/>
      <c r="D53" s="49"/>
      <c r="E53" s="60" t="s">
        <v>78</v>
      </c>
      <c r="F53" s="19">
        <v>9</v>
      </c>
      <c r="G53" s="19">
        <v>45</v>
      </c>
      <c r="H53" s="19">
        <v>15</v>
      </c>
      <c r="I53" s="19">
        <v>12</v>
      </c>
      <c r="J53" s="19">
        <v>30</v>
      </c>
      <c r="K53" s="19"/>
      <c r="L53" s="19"/>
      <c r="M53" s="19"/>
      <c r="N53" s="61">
        <f t="shared" si="0"/>
        <v>111</v>
      </c>
      <c r="O53" s="52"/>
      <c r="P53" s="53"/>
      <c r="Q53" s="47"/>
      <c r="R53" s="54"/>
      <c r="S53" s="55"/>
      <c r="T53" s="56" t="s">
        <v>76</v>
      </c>
      <c r="U53" s="56" t="s">
        <v>76</v>
      </c>
      <c r="V53" s="23" t="s">
        <v>76</v>
      </c>
    </row>
    <row r="54" spans="1:23" x14ac:dyDescent="0.45">
      <c r="A54" s="47"/>
      <c r="B54" s="48"/>
      <c r="C54" s="49"/>
      <c r="D54" s="49"/>
      <c r="E54" s="60" t="s">
        <v>79</v>
      </c>
      <c r="F54" s="19">
        <v>9</v>
      </c>
      <c r="G54" s="23">
        <v>48</v>
      </c>
      <c r="H54" s="19">
        <v>12</v>
      </c>
      <c r="I54" s="19">
        <v>12</v>
      </c>
      <c r="J54" s="19">
        <v>30</v>
      </c>
      <c r="K54" s="19"/>
      <c r="L54" s="19"/>
      <c r="M54" s="19"/>
      <c r="N54" s="61">
        <f t="shared" si="0"/>
        <v>111</v>
      </c>
      <c r="O54" s="52"/>
      <c r="P54" s="53"/>
      <c r="Q54" s="47"/>
      <c r="R54" s="54"/>
      <c r="S54" s="55"/>
      <c r="T54" s="56" t="s">
        <v>76</v>
      </c>
      <c r="U54" s="56" t="s">
        <v>76</v>
      </c>
      <c r="V54" s="23" t="s">
        <v>76</v>
      </c>
    </row>
    <row r="55" spans="1:23" x14ac:dyDescent="0.45">
      <c r="A55" s="47"/>
      <c r="B55" s="48"/>
      <c r="C55" s="49"/>
      <c r="D55" s="49"/>
      <c r="E55" s="60" t="s">
        <v>80</v>
      </c>
      <c r="F55" s="19">
        <v>9</v>
      </c>
      <c r="G55" s="19">
        <v>45</v>
      </c>
      <c r="H55" s="19">
        <v>15</v>
      </c>
      <c r="I55" s="19">
        <v>12</v>
      </c>
      <c r="J55" s="19">
        <v>30</v>
      </c>
      <c r="K55" s="19"/>
      <c r="L55" s="19"/>
      <c r="M55" s="19"/>
      <c r="N55" s="61">
        <f t="shared" si="0"/>
        <v>111</v>
      </c>
      <c r="O55" s="52"/>
      <c r="P55" s="53"/>
      <c r="Q55" s="47"/>
      <c r="R55" s="54"/>
      <c r="S55" s="55"/>
      <c r="T55" s="56" t="s">
        <v>76</v>
      </c>
      <c r="U55" s="56" t="s">
        <v>76</v>
      </c>
      <c r="V55" s="62" t="s">
        <v>76</v>
      </c>
    </row>
    <row r="56" spans="1:23" x14ac:dyDescent="0.45">
      <c r="A56" s="47"/>
      <c r="B56" s="48"/>
      <c r="C56" s="49"/>
      <c r="D56" s="49"/>
      <c r="E56" s="60" t="s">
        <v>81</v>
      </c>
      <c r="F56" s="19">
        <v>15</v>
      </c>
      <c r="G56" s="19">
        <v>42</v>
      </c>
      <c r="H56" s="19">
        <v>12</v>
      </c>
      <c r="I56" s="19">
        <v>12</v>
      </c>
      <c r="J56" s="19">
        <v>30</v>
      </c>
      <c r="K56" s="19"/>
      <c r="L56" s="19"/>
      <c r="M56" s="19"/>
      <c r="N56" s="61">
        <f t="shared" si="0"/>
        <v>111</v>
      </c>
      <c r="O56" s="52"/>
      <c r="P56" s="53"/>
      <c r="Q56" s="47"/>
      <c r="R56" s="54"/>
      <c r="S56" s="55"/>
      <c r="T56" s="56" t="s">
        <v>76</v>
      </c>
      <c r="U56" s="56" t="s">
        <v>76</v>
      </c>
      <c r="V56" s="62" t="s">
        <v>76</v>
      </c>
    </row>
    <row r="57" spans="1:23" x14ac:dyDescent="0.45">
      <c r="A57" s="47"/>
      <c r="B57" s="48"/>
      <c r="C57" s="49"/>
      <c r="D57" s="49"/>
      <c r="E57" s="148" t="s">
        <v>104</v>
      </c>
      <c r="F57" s="23">
        <v>15</v>
      </c>
      <c r="G57" s="23">
        <v>54</v>
      </c>
      <c r="H57" s="23">
        <v>15</v>
      </c>
      <c r="I57" s="23">
        <v>12</v>
      </c>
      <c r="J57" s="23">
        <v>21</v>
      </c>
      <c r="K57" s="23">
        <v>3</v>
      </c>
      <c r="L57" s="23"/>
      <c r="M57" s="23"/>
      <c r="N57" s="149">
        <f t="shared" si="0"/>
        <v>120</v>
      </c>
      <c r="O57" s="52"/>
      <c r="P57" s="53"/>
      <c r="Q57" s="47"/>
      <c r="R57" s="54"/>
      <c r="S57" s="55"/>
      <c r="T57" s="56" t="s">
        <v>76</v>
      </c>
      <c r="U57" s="56" t="s">
        <v>76</v>
      </c>
      <c r="V57" s="62" t="s">
        <v>76</v>
      </c>
    </row>
    <row r="58" spans="1:23" x14ac:dyDescent="0.45">
      <c r="A58" s="47"/>
      <c r="B58" s="48"/>
      <c r="C58" s="49"/>
      <c r="D58" s="49"/>
      <c r="E58" s="60" t="s">
        <v>105</v>
      </c>
      <c r="F58" s="19">
        <v>15</v>
      </c>
      <c r="G58" s="19">
        <v>45</v>
      </c>
      <c r="H58" s="19">
        <v>24</v>
      </c>
      <c r="I58" s="19">
        <v>12</v>
      </c>
      <c r="J58" s="19">
        <v>21</v>
      </c>
      <c r="K58" s="19">
        <v>3</v>
      </c>
      <c r="L58" s="19"/>
      <c r="M58" s="19"/>
      <c r="N58" s="61">
        <f t="shared" si="0"/>
        <v>120</v>
      </c>
      <c r="O58" s="52"/>
      <c r="P58" s="53"/>
      <c r="Q58" s="47"/>
      <c r="R58" s="54"/>
      <c r="S58" s="55"/>
      <c r="T58" s="56" t="s">
        <v>76</v>
      </c>
      <c r="U58" s="56" t="s">
        <v>76</v>
      </c>
      <c r="V58" s="62" t="s">
        <v>76</v>
      </c>
    </row>
    <row r="59" spans="1:23" ht="14.65" thickBot="1" x14ac:dyDescent="0.5">
      <c r="A59" s="47"/>
      <c r="B59" s="48"/>
      <c r="C59" s="49"/>
      <c r="D59" s="49"/>
      <c r="E59" s="63" t="s">
        <v>82</v>
      </c>
      <c r="F59" s="64">
        <v>9</v>
      </c>
      <c r="G59" s="64">
        <v>60</v>
      </c>
      <c r="H59" s="64">
        <v>15</v>
      </c>
      <c r="I59" s="64">
        <v>12</v>
      </c>
      <c r="J59" s="64">
        <v>21</v>
      </c>
      <c r="K59" s="64">
        <v>3</v>
      </c>
      <c r="L59" s="64"/>
      <c r="M59" s="64"/>
      <c r="N59" s="65">
        <f>SUBTOTAL(9,F59:M59)</f>
        <v>120</v>
      </c>
      <c r="O59" s="52"/>
      <c r="P59" s="53"/>
      <c r="Q59" s="47"/>
      <c r="R59" s="54"/>
      <c r="S59" s="55"/>
      <c r="T59" s="56" t="s">
        <v>76</v>
      </c>
      <c r="U59" s="56" t="s">
        <v>76</v>
      </c>
      <c r="V59" s="62" t="s">
        <v>76</v>
      </c>
    </row>
    <row r="60" spans="1:23" x14ac:dyDescent="0.45">
      <c r="A60" s="47"/>
      <c r="B60" s="48"/>
      <c r="C60" s="49"/>
      <c r="D60" s="49"/>
      <c r="E60" s="17" t="s">
        <v>136</v>
      </c>
      <c r="F60" s="18">
        <v>9</v>
      </c>
      <c r="G60" s="18">
        <v>51</v>
      </c>
      <c r="H60" s="18">
        <v>15</v>
      </c>
      <c r="I60" s="18">
        <v>12</v>
      </c>
      <c r="J60" s="18">
        <v>30</v>
      </c>
      <c r="K60" s="18">
        <v>3</v>
      </c>
      <c r="L60" s="18"/>
      <c r="M60" s="18"/>
      <c r="N60" s="18">
        <v>120</v>
      </c>
      <c r="O60" s="52"/>
      <c r="P60" s="53"/>
      <c r="Q60" s="47"/>
      <c r="R60" s="54"/>
      <c r="S60" s="55"/>
      <c r="T60" s="56" t="s">
        <v>76</v>
      </c>
      <c r="U60" s="56" t="s">
        <v>76</v>
      </c>
      <c r="V60" s="62" t="s">
        <v>76</v>
      </c>
    </row>
    <row r="61" spans="1:23" x14ac:dyDescent="0.45">
      <c r="A61" s="1"/>
      <c r="B61" s="1"/>
      <c r="C61" s="66"/>
      <c r="D61" s="67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1"/>
      <c r="Q61" s="1"/>
      <c r="R61" s="1"/>
      <c r="S61" s="3"/>
      <c r="T61" s="1"/>
      <c r="U61" s="1"/>
      <c r="V61" s="1"/>
    </row>
    <row r="62" spans="1:23" x14ac:dyDescent="0.45">
      <c r="A62" s="1"/>
      <c r="B62" s="1"/>
      <c r="C62" s="66"/>
      <c r="D62" s="68" t="s">
        <v>83</v>
      </c>
      <c r="E62" s="111" t="s">
        <v>84</v>
      </c>
      <c r="F62" s="32">
        <v>6</v>
      </c>
      <c r="G62" s="32">
        <v>39</v>
      </c>
      <c r="H62" s="32">
        <v>12</v>
      </c>
      <c r="I62" s="32">
        <v>9</v>
      </c>
      <c r="J62" s="32">
        <v>21</v>
      </c>
      <c r="K62" s="112">
        <v>3</v>
      </c>
      <c r="L62" s="112">
        <v>0</v>
      </c>
      <c r="M62" s="112">
        <v>0</v>
      </c>
      <c r="N62" s="112">
        <v>0</v>
      </c>
      <c r="O62" s="4"/>
      <c r="P62" s="4"/>
      <c r="Q62" s="4"/>
      <c r="R62" s="4"/>
      <c r="S62" s="3"/>
      <c r="T62" s="1"/>
      <c r="U62" s="1"/>
      <c r="V62" s="1"/>
    </row>
    <row r="63" spans="1:23" x14ac:dyDescent="0.45">
      <c r="A63" s="1"/>
      <c r="B63" s="1"/>
      <c r="C63" s="66"/>
      <c r="D63" s="4"/>
      <c r="E63" s="111" t="s">
        <v>84</v>
      </c>
      <c r="F63" s="32">
        <v>18</v>
      </c>
      <c r="G63" s="32">
        <v>63</v>
      </c>
      <c r="H63" s="32">
        <v>30</v>
      </c>
      <c r="I63" s="32">
        <v>15</v>
      </c>
      <c r="J63" s="32">
        <v>30</v>
      </c>
      <c r="K63" s="9">
        <v>6</v>
      </c>
      <c r="L63" s="9">
        <v>0</v>
      </c>
      <c r="M63" s="9">
        <v>6</v>
      </c>
      <c r="N63" s="9">
        <v>6</v>
      </c>
      <c r="O63" s="4"/>
      <c r="P63" s="4"/>
      <c r="Q63" s="4"/>
      <c r="R63" s="4"/>
      <c r="S63" s="3"/>
      <c r="T63" s="1"/>
      <c r="U63" s="1"/>
      <c r="V63" s="1"/>
    </row>
    <row r="64" spans="1:23" x14ac:dyDescent="0.45">
      <c r="A64" s="45"/>
      <c r="B64" s="45"/>
      <c r="C64" s="69"/>
      <c r="D64" s="45"/>
      <c r="E64" s="70"/>
      <c r="F64" s="45"/>
      <c r="G64" s="45"/>
      <c r="H64" s="45"/>
      <c r="I64" s="45"/>
      <c r="J64" s="45"/>
      <c r="K64" s="45"/>
      <c r="L64" s="45"/>
      <c r="M64" s="45"/>
      <c r="N64" s="45"/>
      <c r="O64" s="66"/>
      <c r="P64" s="66"/>
      <c r="Q64" s="66"/>
      <c r="R64" s="45"/>
    </row>
    <row r="65" spans="1:19" x14ac:dyDescent="0.45">
      <c r="A65" s="45"/>
      <c r="B65" s="45"/>
      <c r="C65" s="45"/>
    </row>
    <row r="73" spans="1:19" s="45" customFormat="1" x14ac:dyDescent="0.45">
      <c r="S73" s="72"/>
    </row>
    <row r="74" spans="1:19" s="45" customFormat="1" x14ac:dyDescent="0.45">
      <c r="S74" s="72"/>
    </row>
    <row r="75" spans="1:19" s="45" customFormat="1" x14ac:dyDescent="0.45">
      <c r="S75" s="72"/>
    </row>
    <row r="76" spans="1:19" s="45" customFormat="1" x14ac:dyDescent="0.45">
      <c r="S76" s="72"/>
    </row>
    <row r="77" spans="1:19" s="45" customFormat="1" x14ac:dyDescent="0.45">
      <c r="S77" s="72"/>
    </row>
    <row r="78" spans="1:19" s="45" customFormat="1" x14ac:dyDescent="0.45">
      <c r="S78" s="72"/>
    </row>
    <row r="79" spans="1:19" s="45" customFormat="1" x14ac:dyDescent="0.45">
      <c r="S79" s="72"/>
    </row>
    <row r="80" spans="1:19" s="45" customFormat="1" x14ac:dyDescent="0.45">
      <c r="S80" s="72"/>
    </row>
    <row r="81" spans="19:19" s="45" customFormat="1" x14ac:dyDescent="0.45">
      <c r="S81" s="72"/>
    </row>
    <row r="82" spans="19:19" s="45" customFormat="1" x14ac:dyDescent="0.45">
      <c r="S82" s="72"/>
    </row>
    <row r="83" spans="19:19" s="45" customFormat="1" x14ac:dyDescent="0.45">
      <c r="S83" s="72"/>
    </row>
    <row r="84" spans="19:19" s="45" customFormat="1" x14ac:dyDescent="0.45">
      <c r="S84" s="72"/>
    </row>
    <row r="85" spans="19:19" s="45" customFormat="1" x14ac:dyDescent="0.45">
      <c r="S85" s="72"/>
    </row>
    <row r="86" spans="19:19" s="45" customFormat="1" x14ac:dyDescent="0.45">
      <c r="S86" s="72"/>
    </row>
    <row r="87" spans="19:19" s="45" customFormat="1" x14ac:dyDescent="0.45">
      <c r="S87" s="72"/>
    </row>
    <row r="88" spans="19:19" s="45" customFormat="1" x14ac:dyDescent="0.45">
      <c r="S88" s="72"/>
    </row>
    <row r="89" spans="19:19" s="45" customFormat="1" x14ac:dyDescent="0.45">
      <c r="S89" s="72"/>
    </row>
    <row r="90" spans="19:19" s="45" customFormat="1" x14ac:dyDescent="0.45">
      <c r="S90" s="72"/>
    </row>
    <row r="91" spans="19:19" s="45" customFormat="1" x14ac:dyDescent="0.45">
      <c r="S91" s="72"/>
    </row>
    <row r="92" spans="19:19" s="45" customFormat="1" x14ac:dyDescent="0.45">
      <c r="S92" s="72"/>
    </row>
    <row r="93" spans="19:19" s="45" customFormat="1" x14ac:dyDescent="0.45">
      <c r="S93" s="72"/>
    </row>
    <row r="94" spans="19:19" s="45" customFormat="1" x14ac:dyDescent="0.45">
      <c r="S94" s="72"/>
    </row>
    <row r="95" spans="19:19" s="45" customFormat="1" x14ac:dyDescent="0.45">
      <c r="S95" s="72"/>
    </row>
    <row r="96" spans="19:19" s="45" customFormat="1" x14ac:dyDescent="0.45">
      <c r="S96" s="72"/>
    </row>
    <row r="97" spans="19:19" s="45" customFormat="1" x14ac:dyDescent="0.45">
      <c r="S97" s="72"/>
    </row>
    <row r="98" spans="19:19" s="45" customFormat="1" x14ac:dyDescent="0.45">
      <c r="S98" s="72"/>
    </row>
    <row r="99" spans="19:19" s="45" customFormat="1" x14ac:dyDescent="0.45">
      <c r="S99" s="72"/>
    </row>
    <row r="100" spans="19:19" s="45" customFormat="1" x14ac:dyDescent="0.45">
      <c r="S100" s="72"/>
    </row>
    <row r="101" spans="19:19" s="45" customFormat="1" x14ac:dyDescent="0.45">
      <c r="S101" s="72"/>
    </row>
    <row r="102" spans="19:19" s="45" customFormat="1" x14ac:dyDescent="0.45">
      <c r="S102" s="72"/>
    </row>
    <row r="103" spans="19:19" s="45" customFormat="1" x14ac:dyDescent="0.45">
      <c r="S103" s="72"/>
    </row>
    <row r="104" spans="19:19" s="45" customFormat="1" x14ac:dyDescent="0.45">
      <c r="S104" s="72"/>
    </row>
    <row r="105" spans="19:19" s="45" customFormat="1" x14ac:dyDescent="0.45">
      <c r="S105" s="72"/>
    </row>
    <row r="106" spans="19:19" s="45" customFormat="1" x14ac:dyDescent="0.45">
      <c r="S106" s="72"/>
    </row>
    <row r="107" spans="19:19" s="45" customFormat="1" x14ac:dyDescent="0.45">
      <c r="S107" s="72"/>
    </row>
    <row r="108" spans="19:19" s="45" customFormat="1" x14ac:dyDescent="0.45">
      <c r="S108" s="72"/>
    </row>
    <row r="109" spans="19:19" s="45" customFormat="1" x14ac:dyDescent="0.45">
      <c r="S109" s="72"/>
    </row>
    <row r="110" spans="19:19" s="45" customFormat="1" x14ac:dyDescent="0.45">
      <c r="S110" s="72"/>
    </row>
    <row r="111" spans="19:19" s="45" customFormat="1" x14ac:dyDescent="0.45">
      <c r="S111" s="72"/>
    </row>
    <row r="112" spans="19:19" s="45" customFormat="1" x14ac:dyDescent="0.45">
      <c r="S112" s="72"/>
    </row>
    <row r="113" spans="19:19" s="45" customFormat="1" x14ac:dyDescent="0.45">
      <c r="S113" s="72"/>
    </row>
    <row r="114" spans="19:19" s="45" customFormat="1" x14ac:dyDescent="0.45">
      <c r="S114" s="72"/>
    </row>
    <row r="115" spans="19:19" s="45" customFormat="1" x14ac:dyDescent="0.45">
      <c r="S115" s="72"/>
    </row>
    <row r="116" spans="19:19" s="45" customFormat="1" x14ac:dyDescent="0.45">
      <c r="S116" s="72"/>
    </row>
    <row r="117" spans="19:19" s="45" customFormat="1" x14ac:dyDescent="0.45">
      <c r="S117" s="72"/>
    </row>
    <row r="118" spans="19:19" s="45" customFormat="1" x14ac:dyDescent="0.45">
      <c r="S118" s="72"/>
    </row>
    <row r="119" spans="19:19" s="45" customFormat="1" x14ac:dyDescent="0.45">
      <c r="S119" s="72"/>
    </row>
    <row r="120" spans="19:19" s="45" customFormat="1" x14ac:dyDescent="0.45">
      <c r="S120" s="72"/>
    </row>
    <row r="121" spans="19:19" s="45" customFormat="1" x14ac:dyDescent="0.45">
      <c r="S121" s="72"/>
    </row>
    <row r="122" spans="19:19" s="45" customFormat="1" x14ac:dyDescent="0.45">
      <c r="S122" s="72"/>
    </row>
    <row r="123" spans="19:19" s="45" customFormat="1" x14ac:dyDescent="0.45">
      <c r="S123" s="72"/>
    </row>
    <row r="124" spans="19:19" s="45" customFormat="1" x14ac:dyDescent="0.45">
      <c r="S124" s="72"/>
    </row>
    <row r="125" spans="19:19" s="45" customFormat="1" x14ac:dyDescent="0.45">
      <c r="S125" s="72"/>
    </row>
    <row r="126" spans="19:19" s="45" customFormat="1" x14ac:dyDescent="0.45">
      <c r="S126" s="72"/>
    </row>
    <row r="127" spans="19:19" s="45" customFormat="1" x14ac:dyDescent="0.45">
      <c r="S127" s="72"/>
    </row>
    <row r="128" spans="19:19" s="45" customFormat="1" x14ac:dyDescent="0.45">
      <c r="S128" s="72"/>
    </row>
    <row r="129" spans="19:19" s="45" customFormat="1" x14ac:dyDescent="0.45">
      <c r="S129" s="72"/>
    </row>
    <row r="130" spans="19:19" s="45" customFormat="1" x14ac:dyDescent="0.45">
      <c r="S130" s="72"/>
    </row>
    <row r="131" spans="19:19" s="45" customFormat="1" x14ac:dyDescent="0.45">
      <c r="S131" s="72"/>
    </row>
    <row r="132" spans="19:19" s="45" customFormat="1" x14ac:dyDescent="0.45">
      <c r="S132" s="72"/>
    </row>
    <row r="133" spans="19:19" s="45" customFormat="1" x14ac:dyDescent="0.45">
      <c r="S133" s="72"/>
    </row>
    <row r="134" spans="19:19" s="45" customFormat="1" x14ac:dyDescent="0.45">
      <c r="S134" s="72"/>
    </row>
    <row r="135" spans="19:19" s="45" customFormat="1" x14ac:dyDescent="0.45">
      <c r="S135" s="72"/>
    </row>
    <row r="136" spans="19:19" s="45" customFormat="1" x14ac:dyDescent="0.45">
      <c r="S136" s="72"/>
    </row>
    <row r="137" spans="19:19" s="45" customFormat="1" x14ac:dyDescent="0.45">
      <c r="S137" s="72"/>
    </row>
    <row r="138" spans="19:19" s="45" customFormat="1" x14ac:dyDescent="0.45">
      <c r="S138" s="72"/>
    </row>
    <row r="139" spans="19:19" s="45" customFormat="1" x14ac:dyDescent="0.45">
      <c r="S139" s="72"/>
    </row>
    <row r="140" spans="19:19" s="45" customFormat="1" x14ac:dyDescent="0.45">
      <c r="S140" s="72"/>
    </row>
    <row r="141" spans="19:19" s="45" customFormat="1" x14ac:dyDescent="0.45">
      <c r="S141" s="72"/>
    </row>
    <row r="142" spans="19:19" s="45" customFormat="1" x14ac:dyDescent="0.45">
      <c r="S142" s="72"/>
    </row>
    <row r="143" spans="19:19" s="45" customFormat="1" x14ac:dyDescent="0.45">
      <c r="S143" s="72"/>
    </row>
  </sheetData>
  <autoFilter ref="A4:W60" xr:uid="{3E0DC131-92A9-430F-8F18-6DB1F0E9B4C2}"/>
  <mergeCells count="1">
    <mergeCell ref="A41:C41"/>
  </mergeCells>
  <pageMargins left="0.7" right="0.7" top="0.75" bottom="0.75" header="0.3" footer="0.3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5D11-939C-4769-88CF-82E0488E77DA}">
  <dimension ref="B2:L40"/>
  <sheetViews>
    <sheetView workbookViewId="0">
      <selection activeCell="G23" sqref="G23"/>
    </sheetView>
  </sheetViews>
  <sheetFormatPr defaultRowHeight="14.25" x14ac:dyDescent="0.45"/>
  <cols>
    <col min="1" max="1" width="4.73046875" customWidth="1"/>
    <col min="2" max="2" width="3.3984375" customWidth="1"/>
    <col min="3" max="3" width="3.265625" bestFit="1" customWidth="1"/>
    <col min="4" max="4" width="35.1328125" customWidth="1"/>
    <col min="8" max="8" width="3.3984375" customWidth="1"/>
    <col min="9" max="9" width="3.265625" bestFit="1" customWidth="1"/>
    <col min="10" max="10" width="34.73046875" customWidth="1"/>
    <col min="12" max="12" width="11.86328125" customWidth="1"/>
    <col min="16" max="16" width="3.3984375" customWidth="1"/>
    <col min="17" max="17" width="3.265625" bestFit="1" customWidth="1"/>
    <col min="18" max="18" width="35.1328125" customWidth="1"/>
  </cols>
  <sheetData>
    <row r="2" spans="2:12" ht="15.75" x14ac:dyDescent="0.5">
      <c r="B2" s="251" t="s">
        <v>157</v>
      </c>
      <c r="C2" s="252"/>
      <c r="D2" s="252"/>
      <c r="E2" s="252"/>
      <c r="F2" s="253"/>
      <c r="H2" s="251" t="s">
        <v>148</v>
      </c>
      <c r="I2" s="252"/>
      <c r="J2" s="252"/>
      <c r="K2" s="252"/>
      <c r="L2" s="253"/>
    </row>
    <row r="3" spans="2:12" x14ac:dyDescent="0.45">
      <c r="B3" s="254" t="s">
        <v>155</v>
      </c>
      <c r="C3" s="255"/>
      <c r="D3" s="256"/>
      <c r="E3" s="176" t="s">
        <v>14</v>
      </c>
      <c r="F3" s="176" t="s">
        <v>160</v>
      </c>
      <c r="H3" s="254" t="s">
        <v>155</v>
      </c>
      <c r="I3" s="255"/>
      <c r="J3" s="256"/>
      <c r="K3" s="176" t="s">
        <v>14</v>
      </c>
      <c r="L3" s="176" t="s">
        <v>160</v>
      </c>
    </row>
    <row r="4" spans="2:12" x14ac:dyDescent="0.45">
      <c r="B4" s="158" t="s">
        <v>20</v>
      </c>
      <c r="C4" s="159" t="s">
        <v>21</v>
      </c>
      <c r="D4" s="160" t="s">
        <v>22</v>
      </c>
      <c r="E4" s="166">
        <v>9</v>
      </c>
      <c r="F4" s="166" t="s">
        <v>161</v>
      </c>
      <c r="H4" s="158" t="s">
        <v>20</v>
      </c>
      <c r="I4" s="159" t="s">
        <v>21</v>
      </c>
      <c r="J4" s="160" t="s">
        <v>22</v>
      </c>
      <c r="K4" s="166">
        <v>9</v>
      </c>
      <c r="L4" s="166" t="s">
        <v>161</v>
      </c>
    </row>
    <row r="5" spans="2:12" x14ac:dyDescent="0.45">
      <c r="B5" s="163" t="s">
        <v>20</v>
      </c>
      <c r="C5" s="164" t="s">
        <v>21</v>
      </c>
      <c r="D5" s="160" t="s">
        <v>28</v>
      </c>
      <c r="E5" s="166">
        <v>9</v>
      </c>
      <c r="F5" s="166" t="s">
        <v>161</v>
      </c>
      <c r="H5" s="163" t="s">
        <v>20</v>
      </c>
      <c r="I5" s="164" t="s">
        <v>21</v>
      </c>
      <c r="J5" s="160" t="s">
        <v>28</v>
      </c>
      <c r="K5" s="166">
        <v>9</v>
      </c>
      <c r="L5" s="166" t="s">
        <v>161</v>
      </c>
    </row>
    <row r="6" spans="2:12" x14ac:dyDescent="0.45">
      <c r="B6" s="186" t="s">
        <v>20</v>
      </c>
      <c r="C6" s="178" t="s">
        <v>21</v>
      </c>
      <c r="D6" s="187" t="s">
        <v>158</v>
      </c>
      <c r="E6" s="188">
        <v>9</v>
      </c>
      <c r="F6" s="188" t="s">
        <v>161</v>
      </c>
      <c r="H6" s="186" t="s">
        <v>20</v>
      </c>
      <c r="I6" s="178" t="s">
        <v>21</v>
      </c>
      <c r="J6" s="187" t="s">
        <v>43</v>
      </c>
      <c r="K6" s="188">
        <v>9</v>
      </c>
      <c r="L6" s="188" t="s">
        <v>161</v>
      </c>
    </row>
    <row r="7" spans="2:12" x14ac:dyDescent="0.45">
      <c r="B7" s="257" t="s">
        <v>149</v>
      </c>
      <c r="C7" s="258"/>
      <c r="D7" s="259"/>
      <c r="E7" s="179" t="s">
        <v>14</v>
      </c>
      <c r="F7" s="176" t="s">
        <v>160</v>
      </c>
      <c r="H7" s="257" t="s">
        <v>149</v>
      </c>
      <c r="I7" s="258"/>
      <c r="J7" s="259"/>
      <c r="K7" s="179" t="s">
        <v>14</v>
      </c>
      <c r="L7" s="176" t="s">
        <v>160</v>
      </c>
    </row>
    <row r="8" spans="2:12" x14ac:dyDescent="0.45">
      <c r="B8" s="163" t="s">
        <v>20</v>
      </c>
      <c r="C8" s="164" t="s">
        <v>35</v>
      </c>
      <c r="D8" s="160" t="s">
        <v>112</v>
      </c>
      <c r="E8" s="166">
        <v>9</v>
      </c>
      <c r="F8" s="166" t="s">
        <v>162</v>
      </c>
      <c r="H8" s="163" t="s">
        <v>20</v>
      </c>
      <c r="I8" s="164" t="s">
        <v>35</v>
      </c>
      <c r="J8" s="160" t="s">
        <v>112</v>
      </c>
      <c r="K8" s="166">
        <v>9</v>
      </c>
      <c r="L8" s="166" t="s">
        <v>162</v>
      </c>
    </row>
    <row r="9" spans="2:12" x14ac:dyDescent="0.45">
      <c r="B9" s="161" t="s">
        <v>20</v>
      </c>
      <c r="C9" s="169" t="s">
        <v>35</v>
      </c>
      <c r="D9" s="160" t="s">
        <v>41</v>
      </c>
      <c r="E9" s="166">
        <v>9</v>
      </c>
      <c r="F9" s="166" t="s">
        <v>161</v>
      </c>
      <c r="H9" s="161" t="s">
        <v>20</v>
      </c>
      <c r="I9" s="169" t="s">
        <v>35</v>
      </c>
      <c r="J9" s="160" t="s">
        <v>41</v>
      </c>
      <c r="K9" s="166">
        <v>9</v>
      </c>
      <c r="L9" s="166" t="s">
        <v>161</v>
      </c>
    </row>
    <row r="10" spans="2:12" ht="23.25" customHeight="1" x14ac:dyDescent="0.45">
      <c r="B10" s="181" t="s">
        <v>20</v>
      </c>
      <c r="C10" s="164" t="s">
        <v>35</v>
      </c>
      <c r="D10" s="175" t="s">
        <v>115</v>
      </c>
      <c r="E10" s="166">
        <v>6</v>
      </c>
      <c r="F10" s="166" t="s">
        <v>163</v>
      </c>
      <c r="H10" s="181" t="s">
        <v>20</v>
      </c>
      <c r="I10" s="164" t="s">
        <v>35</v>
      </c>
      <c r="J10" s="175" t="s">
        <v>115</v>
      </c>
      <c r="K10" s="166">
        <v>6</v>
      </c>
      <c r="L10" s="166" t="s">
        <v>161</v>
      </c>
    </row>
    <row r="11" spans="2:12" x14ac:dyDescent="0.45">
      <c r="B11" s="257" t="s">
        <v>150</v>
      </c>
      <c r="C11" s="258"/>
      <c r="D11" s="259"/>
      <c r="E11" s="179" t="s">
        <v>14</v>
      </c>
      <c r="F11" s="176" t="s">
        <v>160</v>
      </c>
      <c r="H11" s="257" t="s">
        <v>150</v>
      </c>
      <c r="I11" s="258"/>
      <c r="J11" s="259"/>
      <c r="K11" s="179" t="s">
        <v>14</v>
      </c>
      <c r="L11" s="176" t="s">
        <v>160</v>
      </c>
    </row>
    <row r="12" spans="2:12" x14ac:dyDescent="0.45">
      <c r="B12" s="158" t="s">
        <v>47</v>
      </c>
      <c r="C12" s="170" t="s">
        <v>21</v>
      </c>
      <c r="D12" s="171" t="s">
        <v>51</v>
      </c>
      <c r="E12" s="197">
        <v>6</v>
      </c>
      <c r="F12" s="196" t="s">
        <v>162</v>
      </c>
      <c r="H12" s="161" t="s">
        <v>47</v>
      </c>
      <c r="I12" s="173" t="s">
        <v>21</v>
      </c>
      <c r="J12" s="174" t="s">
        <v>51</v>
      </c>
      <c r="K12" s="196">
        <v>6</v>
      </c>
      <c r="L12" s="196" t="s">
        <v>162</v>
      </c>
    </row>
    <row r="13" spans="2:12" x14ac:dyDescent="0.45">
      <c r="B13" s="172" t="s">
        <v>47</v>
      </c>
      <c r="C13" s="173" t="s">
        <v>21</v>
      </c>
      <c r="D13" s="174" t="s">
        <v>117</v>
      </c>
      <c r="E13" s="166">
        <v>6</v>
      </c>
      <c r="F13" s="166" t="s">
        <v>161</v>
      </c>
      <c r="H13" s="172" t="s">
        <v>47</v>
      </c>
      <c r="I13" s="173" t="s">
        <v>21</v>
      </c>
      <c r="J13" s="174" t="s">
        <v>117</v>
      </c>
      <c r="K13" s="166">
        <v>6</v>
      </c>
      <c r="L13" s="166" t="s">
        <v>161</v>
      </c>
    </row>
    <row r="14" spans="2:12" x14ac:dyDescent="0.45">
      <c r="B14" s="191" t="s">
        <v>47</v>
      </c>
      <c r="C14" s="192" t="s">
        <v>21</v>
      </c>
      <c r="D14" s="193" t="s">
        <v>159</v>
      </c>
      <c r="E14" s="188">
        <v>6</v>
      </c>
      <c r="F14" s="188" t="s">
        <v>161</v>
      </c>
      <c r="H14" s="189" t="s">
        <v>47</v>
      </c>
      <c r="I14" s="190" t="s">
        <v>21</v>
      </c>
      <c r="J14" s="177" t="s">
        <v>69</v>
      </c>
      <c r="K14" s="188">
        <v>6</v>
      </c>
      <c r="L14" s="188" t="s">
        <v>161</v>
      </c>
    </row>
    <row r="15" spans="2:12" x14ac:dyDescent="0.45">
      <c r="B15" s="260" t="s">
        <v>151</v>
      </c>
      <c r="C15" s="260"/>
      <c r="D15" s="260"/>
      <c r="E15" s="180" t="s">
        <v>14</v>
      </c>
      <c r="F15" s="176" t="s">
        <v>160</v>
      </c>
      <c r="H15" s="260" t="s">
        <v>151</v>
      </c>
      <c r="I15" s="260"/>
      <c r="J15" s="260"/>
      <c r="K15" s="180" t="s">
        <v>14</v>
      </c>
      <c r="L15" s="176" t="s">
        <v>160</v>
      </c>
    </row>
    <row r="16" spans="2:12" x14ac:dyDescent="0.45">
      <c r="B16" s="261" t="s">
        <v>126</v>
      </c>
      <c r="C16" s="261"/>
      <c r="D16" s="261"/>
      <c r="E16" s="166">
        <v>30</v>
      </c>
      <c r="F16" s="166"/>
      <c r="H16" s="265" t="s">
        <v>126</v>
      </c>
      <c r="I16" s="266"/>
      <c r="J16" s="266"/>
      <c r="K16" s="166">
        <v>30</v>
      </c>
      <c r="L16" s="166"/>
    </row>
    <row r="17" spans="2:12" x14ac:dyDescent="0.45">
      <c r="B17" s="194"/>
      <c r="C17" s="194"/>
      <c r="D17" s="194"/>
      <c r="E17" s="194"/>
      <c r="F17" s="194"/>
      <c r="H17" s="194"/>
      <c r="I17" s="194"/>
      <c r="J17" s="194"/>
      <c r="K17" s="194"/>
      <c r="L17" s="194"/>
    </row>
    <row r="18" spans="2:12" ht="15" customHeight="1" x14ac:dyDescent="0.45">
      <c r="B18" s="262" t="s">
        <v>153</v>
      </c>
      <c r="C18" s="263"/>
      <c r="D18" s="264"/>
      <c r="E18" s="167">
        <v>6</v>
      </c>
      <c r="F18" s="195"/>
      <c r="H18" s="262" t="s">
        <v>153</v>
      </c>
      <c r="I18" s="263"/>
      <c r="J18" s="264"/>
      <c r="K18" s="167">
        <v>6</v>
      </c>
    </row>
    <row r="19" spans="2:12" x14ac:dyDescent="0.45">
      <c r="B19" s="265" t="s">
        <v>154</v>
      </c>
      <c r="C19" s="266"/>
      <c r="D19" s="267"/>
      <c r="E19" s="167">
        <v>9</v>
      </c>
      <c r="F19" s="195"/>
      <c r="H19" s="265" t="s">
        <v>154</v>
      </c>
      <c r="I19" s="266"/>
      <c r="J19" s="267"/>
      <c r="K19" s="168">
        <v>9</v>
      </c>
    </row>
    <row r="20" spans="2:12" x14ac:dyDescent="0.45">
      <c r="B20" s="268" t="s">
        <v>156</v>
      </c>
      <c r="C20" s="268"/>
      <c r="D20" s="268"/>
      <c r="E20" s="167">
        <v>6</v>
      </c>
      <c r="F20" s="195"/>
      <c r="H20" s="268" t="s">
        <v>156</v>
      </c>
      <c r="I20" s="268"/>
      <c r="J20" s="268"/>
      <c r="K20" s="167">
        <v>6</v>
      </c>
    </row>
    <row r="21" spans="2:12" x14ac:dyDescent="0.45">
      <c r="B21" s="248" t="s">
        <v>152</v>
      </c>
      <c r="C21" s="249"/>
      <c r="D21" s="250"/>
      <c r="E21" s="166">
        <f>SUM(E4:E20)</f>
        <v>120</v>
      </c>
      <c r="F21" s="194"/>
      <c r="H21" s="248" t="s">
        <v>152</v>
      </c>
      <c r="I21" s="249"/>
      <c r="J21" s="250"/>
      <c r="K21" s="166">
        <f>SUM(K4:K20)</f>
        <v>120</v>
      </c>
    </row>
    <row r="22" spans="2:12" x14ac:dyDescent="0.45">
      <c r="G22" s="165"/>
    </row>
    <row r="24" spans="2:12" x14ac:dyDescent="0.45">
      <c r="J24" t="s">
        <v>181</v>
      </c>
      <c r="K24">
        <f>SUM(K4:K6) +K9+K10+K13+K14</f>
        <v>54</v>
      </c>
    </row>
    <row r="25" spans="2:12" x14ac:dyDescent="0.45">
      <c r="J25" t="s">
        <v>182</v>
      </c>
      <c r="K25">
        <f>SUM(K8+K12)</f>
        <v>15</v>
      </c>
    </row>
    <row r="28" spans="2:12" ht="18" customHeight="1" x14ac:dyDescent="0.45"/>
    <row r="30" spans="2:12" ht="18" customHeight="1" x14ac:dyDescent="0.45"/>
    <row r="36" ht="15.75" customHeight="1" x14ac:dyDescent="0.45"/>
    <row r="40" ht="15" customHeight="1" x14ac:dyDescent="0.45"/>
  </sheetData>
  <mergeCells count="20">
    <mergeCell ref="H19:J19"/>
    <mergeCell ref="H20:J20"/>
    <mergeCell ref="H3:J3"/>
    <mergeCell ref="H7:J7"/>
    <mergeCell ref="B21:D21"/>
    <mergeCell ref="B2:F2"/>
    <mergeCell ref="H2:L2"/>
    <mergeCell ref="H21:J21"/>
    <mergeCell ref="B3:D3"/>
    <mergeCell ref="B7:D7"/>
    <mergeCell ref="B11:D11"/>
    <mergeCell ref="B15:D15"/>
    <mergeCell ref="B16:D16"/>
    <mergeCell ref="B18:D18"/>
    <mergeCell ref="B19:D19"/>
    <mergeCell ref="B20:D20"/>
    <mergeCell ref="H11:J11"/>
    <mergeCell ref="H15:J15"/>
    <mergeCell ref="H16:J16"/>
    <mergeCell ref="H18:J18"/>
  </mergeCells>
  <phoneticPr fontId="30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CB73-2873-4B56-994A-CE065EE6413E}">
  <dimension ref="B2:L25"/>
  <sheetViews>
    <sheetView workbookViewId="0">
      <selection activeCell="M20" sqref="M20"/>
    </sheetView>
  </sheetViews>
  <sheetFormatPr defaultRowHeight="14.25" x14ac:dyDescent="0.45"/>
  <cols>
    <col min="1" max="1" width="4.73046875" customWidth="1"/>
    <col min="2" max="2" width="3.3984375" customWidth="1"/>
    <col min="3" max="3" width="3.265625" bestFit="1" customWidth="1"/>
    <col min="4" max="4" width="35.1328125" customWidth="1"/>
    <col min="8" max="8" width="3.3984375" customWidth="1"/>
    <col min="9" max="9" width="3.265625" bestFit="1" customWidth="1"/>
    <col min="10" max="10" width="34.73046875" customWidth="1"/>
    <col min="12" max="12" width="11.86328125" customWidth="1"/>
  </cols>
  <sheetData>
    <row r="2" spans="2:12" ht="15.75" x14ac:dyDescent="0.5">
      <c r="B2" s="269" t="s">
        <v>165</v>
      </c>
      <c r="C2" s="270"/>
      <c r="D2" s="270"/>
      <c r="E2" s="270"/>
      <c r="F2" s="271"/>
      <c r="H2" s="269" t="s">
        <v>164</v>
      </c>
      <c r="I2" s="270"/>
      <c r="J2" s="270"/>
      <c r="K2" s="270"/>
      <c r="L2" s="271"/>
    </row>
    <row r="3" spans="2:12" x14ac:dyDescent="0.45">
      <c r="B3" s="272" t="s">
        <v>155</v>
      </c>
      <c r="C3" s="273"/>
      <c r="D3" s="274"/>
      <c r="E3" s="206" t="s">
        <v>14</v>
      </c>
      <c r="F3" s="206" t="s">
        <v>160</v>
      </c>
      <c r="H3" s="272" t="s">
        <v>155</v>
      </c>
      <c r="I3" s="273"/>
      <c r="J3" s="274"/>
      <c r="K3" s="206" t="s">
        <v>14</v>
      </c>
      <c r="L3" s="206" t="s">
        <v>160</v>
      </c>
    </row>
    <row r="4" spans="2:12" x14ac:dyDescent="0.45">
      <c r="B4" s="158" t="s">
        <v>20</v>
      </c>
      <c r="C4" s="159" t="s">
        <v>21</v>
      </c>
      <c r="D4" s="160" t="s">
        <v>22</v>
      </c>
      <c r="E4" s="166">
        <v>9</v>
      </c>
      <c r="F4" s="166" t="s">
        <v>161</v>
      </c>
      <c r="H4" s="158" t="s">
        <v>20</v>
      </c>
      <c r="I4" s="159" t="s">
        <v>21</v>
      </c>
      <c r="J4" s="160" t="s">
        <v>22</v>
      </c>
      <c r="K4" s="166">
        <v>9</v>
      </c>
      <c r="L4" s="166" t="s">
        <v>161</v>
      </c>
    </row>
    <row r="5" spans="2:12" x14ac:dyDescent="0.45">
      <c r="B5" s="163" t="s">
        <v>20</v>
      </c>
      <c r="C5" s="164" t="s">
        <v>21</v>
      </c>
      <c r="D5" s="160" t="s">
        <v>28</v>
      </c>
      <c r="E5" s="166">
        <v>9</v>
      </c>
      <c r="F5" s="166" t="s">
        <v>161</v>
      </c>
      <c r="H5" s="163" t="s">
        <v>20</v>
      </c>
      <c r="I5" s="164" t="s">
        <v>21</v>
      </c>
      <c r="J5" s="160" t="s">
        <v>28</v>
      </c>
      <c r="K5" s="166">
        <v>9</v>
      </c>
      <c r="L5" s="166" t="s">
        <v>161</v>
      </c>
    </row>
    <row r="6" spans="2:12" x14ac:dyDescent="0.45">
      <c r="B6" s="186" t="s">
        <v>20</v>
      </c>
      <c r="C6" s="178" t="s">
        <v>21</v>
      </c>
      <c r="D6" s="187" t="s">
        <v>158</v>
      </c>
      <c r="E6" s="188">
        <v>9</v>
      </c>
      <c r="F6" s="188" t="s">
        <v>161</v>
      </c>
      <c r="H6" s="186" t="s">
        <v>20</v>
      </c>
      <c r="I6" s="178" t="s">
        <v>21</v>
      </c>
      <c r="J6" s="187" t="s">
        <v>43</v>
      </c>
      <c r="K6" s="188">
        <v>9</v>
      </c>
      <c r="L6" s="188" t="s">
        <v>161</v>
      </c>
    </row>
    <row r="7" spans="2:12" x14ac:dyDescent="0.45">
      <c r="B7" s="275" t="s">
        <v>149</v>
      </c>
      <c r="C7" s="276"/>
      <c r="D7" s="277"/>
      <c r="E7" s="207" t="s">
        <v>14</v>
      </c>
      <c r="F7" s="206" t="s">
        <v>160</v>
      </c>
      <c r="H7" s="275" t="s">
        <v>149</v>
      </c>
      <c r="I7" s="276"/>
      <c r="J7" s="277"/>
      <c r="K7" s="207" t="s">
        <v>14</v>
      </c>
      <c r="L7" s="206" t="s">
        <v>160</v>
      </c>
    </row>
    <row r="8" spans="2:12" x14ac:dyDescent="0.45">
      <c r="B8" s="198" t="s">
        <v>20</v>
      </c>
      <c r="C8" s="164" t="s">
        <v>35</v>
      </c>
      <c r="D8" s="160" t="s">
        <v>113</v>
      </c>
      <c r="E8" s="166">
        <v>6</v>
      </c>
      <c r="F8" s="166" t="s">
        <v>161</v>
      </c>
      <c r="H8" s="198" t="s">
        <v>20</v>
      </c>
      <c r="I8" s="164" t="s">
        <v>35</v>
      </c>
      <c r="J8" s="160" t="s">
        <v>113</v>
      </c>
      <c r="K8" s="167">
        <v>6</v>
      </c>
      <c r="L8" s="167" t="s">
        <v>161</v>
      </c>
    </row>
    <row r="9" spans="2:12" x14ac:dyDescent="0.45">
      <c r="B9" s="198" t="s">
        <v>20</v>
      </c>
      <c r="C9" s="164" t="s">
        <v>35</v>
      </c>
      <c r="D9" s="174" t="s">
        <v>112</v>
      </c>
      <c r="E9" s="196">
        <v>9</v>
      </c>
      <c r="F9" s="196" t="s">
        <v>162</v>
      </c>
      <c r="H9" s="198" t="s">
        <v>20</v>
      </c>
      <c r="I9" s="164" t="s">
        <v>35</v>
      </c>
      <c r="J9" s="230" t="s">
        <v>112</v>
      </c>
      <c r="K9" s="219">
        <v>9</v>
      </c>
      <c r="L9" s="219" t="s">
        <v>162</v>
      </c>
    </row>
    <row r="10" spans="2:12" x14ac:dyDescent="0.45">
      <c r="B10" s="203" t="s">
        <v>20</v>
      </c>
      <c r="C10" s="178" t="s">
        <v>35</v>
      </c>
      <c r="D10" s="204" t="s">
        <v>166</v>
      </c>
      <c r="E10" s="188">
        <v>6</v>
      </c>
      <c r="F10" s="188" t="s">
        <v>163</v>
      </c>
      <c r="H10" s="186" t="s">
        <v>20</v>
      </c>
      <c r="I10" s="192" t="s">
        <v>35</v>
      </c>
      <c r="J10" s="193" t="s">
        <v>167</v>
      </c>
      <c r="K10" s="188">
        <v>9</v>
      </c>
      <c r="L10" s="205" t="s">
        <v>161</v>
      </c>
    </row>
    <row r="11" spans="2:12" x14ac:dyDescent="0.45">
      <c r="B11" s="275" t="s">
        <v>150</v>
      </c>
      <c r="C11" s="276"/>
      <c r="D11" s="277"/>
      <c r="E11" s="207" t="s">
        <v>14</v>
      </c>
      <c r="F11" s="206" t="s">
        <v>160</v>
      </c>
      <c r="H11" s="275" t="s">
        <v>150</v>
      </c>
      <c r="I11" s="276"/>
      <c r="J11" s="277"/>
      <c r="K11" s="207" t="s">
        <v>14</v>
      </c>
      <c r="L11" s="206" t="s">
        <v>160</v>
      </c>
    </row>
    <row r="12" spans="2:12" x14ac:dyDescent="0.45">
      <c r="B12" s="161" t="s">
        <v>47</v>
      </c>
      <c r="C12" s="173" t="s">
        <v>21</v>
      </c>
      <c r="D12" s="174" t="s">
        <v>116</v>
      </c>
      <c r="E12" s="166">
        <v>6</v>
      </c>
      <c r="F12" s="166" t="s">
        <v>162</v>
      </c>
      <c r="H12" s="161" t="s">
        <v>47</v>
      </c>
      <c r="I12" s="173" t="s">
        <v>21</v>
      </c>
      <c r="J12" s="230" t="s">
        <v>116</v>
      </c>
      <c r="K12" s="167">
        <v>6</v>
      </c>
      <c r="L12" s="167" t="s">
        <v>162</v>
      </c>
    </row>
    <row r="13" spans="2:12" x14ac:dyDescent="0.45">
      <c r="B13" s="186" t="s">
        <v>47</v>
      </c>
      <c r="C13" s="192" t="s">
        <v>21</v>
      </c>
      <c r="D13" s="193" t="s">
        <v>167</v>
      </c>
      <c r="E13" s="188">
        <v>9</v>
      </c>
      <c r="F13" s="188" t="s">
        <v>161</v>
      </c>
      <c r="H13" s="186" t="s">
        <v>47</v>
      </c>
      <c r="I13" s="192" t="s">
        <v>21</v>
      </c>
      <c r="J13" s="177" t="s">
        <v>50</v>
      </c>
      <c r="K13" s="218">
        <v>6</v>
      </c>
      <c r="L13" s="218" t="s">
        <v>161</v>
      </c>
    </row>
    <row r="14" spans="2:12" x14ac:dyDescent="0.45">
      <c r="B14" s="199" t="s">
        <v>47</v>
      </c>
      <c r="C14" s="200" t="s">
        <v>21</v>
      </c>
      <c r="D14" s="201" t="s">
        <v>33</v>
      </c>
      <c r="E14" s="202">
        <v>6</v>
      </c>
      <c r="F14" s="202" t="s">
        <v>161</v>
      </c>
      <c r="H14" s="199" t="s">
        <v>47</v>
      </c>
      <c r="I14" s="200" t="s">
        <v>21</v>
      </c>
      <c r="J14" s="201" t="s">
        <v>33</v>
      </c>
      <c r="K14" s="229">
        <v>6</v>
      </c>
      <c r="L14" s="229" t="s">
        <v>161</v>
      </c>
    </row>
    <row r="15" spans="2:12" x14ac:dyDescent="0.45">
      <c r="B15" s="278" t="s">
        <v>151</v>
      </c>
      <c r="C15" s="278"/>
      <c r="D15" s="278"/>
      <c r="E15" s="208" t="s">
        <v>14</v>
      </c>
      <c r="F15" s="206" t="s">
        <v>160</v>
      </c>
      <c r="H15" s="279" t="s">
        <v>151</v>
      </c>
      <c r="I15" s="279"/>
      <c r="J15" s="279"/>
      <c r="K15" s="207" t="s">
        <v>14</v>
      </c>
      <c r="L15" s="206" t="s">
        <v>160</v>
      </c>
    </row>
    <row r="16" spans="2:12" x14ac:dyDescent="0.45">
      <c r="B16" s="261" t="s">
        <v>126</v>
      </c>
      <c r="C16" s="261"/>
      <c r="D16" s="261"/>
      <c r="E16" s="166">
        <v>30</v>
      </c>
      <c r="F16" s="166"/>
      <c r="H16" s="265" t="s">
        <v>126</v>
      </c>
      <c r="I16" s="266"/>
      <c r="J16" s="266"/>
      <c r="K16" s="166">
        <v>30</v>
      </c>
      <c r="L16" s="166"/>
    </row>
    <row r="17" spans="2:12" x14ac:dyDescent="0.45">
      <c r="B17" s="194"/>
      <c r="C17" s="194"/>
      <c r="D17" s="194"/>
      <c r="E17" s="194"/>
      <c r="F17" s="194"/>
      <c r="H17" s="194"/>
      <c r="I17" s="194"/>
      <c r="J17" s="194"/>
      <c r="K17" s="194"/>
      <c r="L17" s="194"/>
    </row>
    <row r="18" spans="2:12" x14ac:dyDescent="0.45">
      <c r="B18" s="262" t="s">
        <v>153</v>
      </c>
      <c r="C18" s="263"/>
      <c r="D18" s="264"/>
      <c r="E18" s="167">
        <v>6</v>
      </c>
      <c r="F18" s="195"/>
      <c r="H18" s="262" t="s">
        <v>153</v>
      </c>
      <c r="I18" s="263"/>
      <c r="J18" s="264"/>
      <c r="K18" s="167">
        <v>6</v>
      </c>
    </row>
    <row r="19" spans="2:12" x14ac:dyDescent="0.45">
      <c r="B19" s="265" t="s">
        <v>154</v>
      </c>
      <c r="C19" s="266"/>
      <c r="D19" s="267"/>
      <c r="E19" s="167">
        <v>9</v>
      </c>
      <c r="F19" s="195"/>
      <c r="H19" s="265" t="s">
        <v>154</v>
      </c>
      <c r="I19" s="266"/>
      <c r="J19" s="267"/>
      <c r="K19" s="168">
        <v>9</v>
      </c>
    </row>
    <row r="20" spans="2:12" x14ac:dyDescent="0.45">
      <c r="B20" s="268" t="s">
        <v>156</v>
      </c>
      <c r="C20" s="268"/>
      <c r="D20" s="268"/>
      <c r="E20" s="167">
        <v>6</v>
      </c>
      <c r="F20" s="195"/>
      <c r="H20" s="268" t="s">
        <v>156</v>
      </c>
      <c r="I20" s="268"/>
      <c r="J20" s="268"/>
      <c r="K20" s="167">
        <v>6</v>
      </c>
    </row>
    <row r="21" spans="2:12" x14ac:dyDescent="0.45">
      <c r="B21" s="248" t="s">
        <v>152</v>
      </c>
      <c r="C21" s="249"/>
      <c r="D21" s="250"/>
      <c r="E21" s="166">
        <f>SUM(E4:E20)</f>
        <v>120</v>
      </c>
      <c r="F21" s="194"/>
      <c r="H21" s="248" t="s">
        <v>152</v>
      </c>
      <c r="I21" s="249"/>
      <c r="J21" s="250"/>
      <c r="K21" s="166">
        <f>SUM(K4:K20)</f>
        <v>120</v>
      </c>
    </row>
    <row r="24" spans="2:12" x14ac:dyDescent="0.45">
      <c r="J24" t="s">
        <v>183</v>
      </c>
      <c r="K24">
        <f>SUM(K4+K5+K13+K6+K8+K10+K14)</f>
        <v>54</v>
      </c>
    </row>
    <row r="25" spans="2:12" x14ac:dyDescent="0.45">
      <c r="J25" t="s">
        <v>184</v>
      </c>
      <c r="K25">
        <f>K9+K12</f>
        <v>15</v>
      </c>
    </row>
  </sheetData>
  <mergeCells count="20">
    <mergeCell ref="B21:D21"/>
    <mergeCell ref="H21:J21"/>
    <mergeCell ref="B16:D16"/>
    <mergeCell ref="H16:J16"/>
    <mergeCell ref="B18:D18"/>
    <mergeCell ref="H18:J18"/>
    <mergeCell ref="B19:D19"/>
    <mergeCell ref="H19:J19"/>
    <mergeCell ref="B11:D11"/>
    <mergeCell ref="H11:J11"/>
    <mergeCell ref="B15:D15"/>
    <mergeCell ref="H15:J15"/>
    <mergeCell ref="B20:D20"/>
    <mergeCell ref="H20:J20"/>
    <mergeCell ref="B2:F2"/>
    <mergeCell ref="H2:L2"/>
    <mergeCell ref="B3:D3"/>
    <mergeCell ref="H3:J3"/>
    <mergeCell ref="B7:D7"/>
    <mergeCell ref="H7:J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5D3F1-DD49-4C5C-B589-6BF2E9B280C2}">
  <dimension ref="A2:L27"/>
  <sheetViews>
    <sheetView workbookViewId="0">
      <selection activeCell="B17" sqref="B17:F17"/>
    </sheetView>
  </sheetViews>
  <sheetFormatPr defaultRowHeight="14.25" x14ac:dyDescent="0.45"/>
  <cols>
    <col min="1" max="1" width="4" customWidth="1"/>
    <col min="2" max="2" width="3.3984375" customWidth="1"/>
    <col min="3" max="3" width="3.265625" bestFit="1" customWidth="1"/>
    <col min="4" max="4" width="40" customWidth="1"/>
    <col min="5" max="5" width="7.86328125" customWidth="1"/>
    <col min="6" max="6" width="8.265625" customWidth="1"/>
    <col min="8" max="8" width="3.3984375" customWidth="1"/>
    <col min="9" max="9" width="3.265625" bestFit="1" customWidth="1"/>
    <col min="10" max="10" width="40" customWidth="1"/>
    <col min="11" max="11" width="8.265625" customWidth="1"/>
    <col min="12" max="12" width="8.3984375" customWidth="1"/>
  </cols>
  <sheetData>
    <row r="2" spans="1:12" ht="15.75" x14ac:dyDescent="0.5">
      <c r="B2" s="280" t="s">
        <v>172</v>
      </c>
      <c r="C2" s="281"/>
      <c r="D2" s="281"/>
      <c r="E2" s="281"/>
      <c r="F2" s="282"/>
      <c r="H2" s="280" t="s">
        <v>168</v>
      </c>
      <c r="I2" s="281"/>
      <c r="J2" s="281"/>
      <c r="K2" s="281"/>
      <c r="L2" s="282"/>
    </row>
    <row r="3" spans="1:12" x14ac:dyDescent="0.45">
      <c r="B3" s="283" t="s">
        <v>155</v>
      </c>
      <c r="C3" s="284"/>
      <c r="D3" s="285"/>
      <c r="E3" s="182" t="s">
        <v>14</v>
      </c>
      <c r="F3" s="182" t="s">
        <v>160</v>
      </c>
      <c r="H3" s="283" t="s">
        <v>155</v>
      </c>
      <c r="I3" s="284"/>
      <c r="J3" s="285"/>
      <c r="K3" s="182" t="s">
        <v>14</v>
      </c>
      <c r="L3" s="182" t="s">
        <v>160</v>
      </c>
    </row>
    <row r="4" spans="1:12" x14ac:dyDescent="0.45">
      <c r="B4" s="158" t="s">
        <v>20</v>
      </c>
      <c r="C4" s="159" t="s">
        <v>21</v>
      </c>
      <c r="D4" s="160" t="s">
        <v>22</v>
      </c>
      <c r="E4" s="166">
        <v>9</v>
      </c>
      <c r="F4" s="166" t="s">
        <v>161</v>
      </c>
      <c r="H4" s="158" t="s">
        <v>20</v>
      </c>
      <c r="I4" s="159" t="s">
        <v>21</v>
      </c>
      <c r="J4" s="160" t="s">
        <v>22</v>
      </c>
      <c r="K4" s="166">
        <v>9</v>
      </c>
      <c r="L4" s="166" t="s">
        <v>161</v>
      </c>
    </row>
    <row r="5" spans="1:12" x14ac:dyDescent="0.45">
      <c r="B5" s="163" t="s">
        <v>20</v>
      </c>
      <c r="C5" s="164" t="s">
        <v>21</v>
      </c>
      <c r="D5" s="160" t="s">
        <v>28</v>
      </c>
      <c r="E5" s="166">
        <v>9</v>
      </c>
      <c r="F5" s="166" t="s">
        <v>161</v>
      </c>
      <c r="H5" s="163" t="s">
        <v>20</v>
      </c>
      <c r="I5" s="164" t="s">
        <v>21</v>
      </c>
      <c r="J5" s="160" t="s">
        <v>28</v>
      </c>
      <c r="K5" s="166">
        <v>9</v>
      </c>
      <c r="L5" s="166" t="s">
        <v>161</v>
      </c>
    </row>
    <row r="6" spans="1:12" ht="16.5" customHeight="1" x14ac:dyDescent="0.45">
      <c r="B6" s="186" t="s">
        <v>20</v>
      </c>
      <c r="C6" s="178" t="s">
        <v>21</v>
      </c>
      <c r="D6" s="187" t="s">
        <v>158</v>
      </c>
      <c r="E6" s="188">
        <v>9</v>
      </c>
      <c r="F6" s="166" t="s">
        <v>161</v>
      </c>
      <c r="H6" s="186" t="s">
        <v>20</v>
      </c>
      <c r="I6" s="178" t="s">
        <v>21</v>
      </c>
      <c r="J6" s="187" t="s">
        <v>43</v>
      </c>
      <c r="K6" s="188">
        <v>9</v>
      </c>
      <c r="L6" s="188" t="s">
        <v>161</v>
      </c>
    </row>
    <row r="7" spans="1:12" ht="18" customHeight="1" x14ac:dyDescent="0.45">
      <c r="B7" s="286" t="s">
        <v>149</v>
      </c>
      <c r="C7" s="287"/>
      <c r="D7" s="288"/>
      <c r="E7" s="183" t="s">
        <v>14</v>
      </c>
      <c r="F7" s="182" t="s">
        <v>160</v>
      </c>
      <c r="H7" s="286" t="s">
        <v>149</v>
      </c>
      <c r="I7" s="287"/>
      <c r="J7" s="288"/>
      <c r="K7" s="183" t="s">
        <v>14</v>
      </c>
      <c r="L7" s="182" t="s">
        <v>160</v>
      </c>
    </row>
    <row r="8" spans="1:12" x14ac:dyDescent="0.45">
      <c r="A8" s="244"/>
      <c r="B8" s="161" t="s">
        <v>20</v>
      </c>
      <c r="C8" s="169" t="s">
        <v>35</v>
      </c>
      <c r="D8" s="160" t="s">
        <v>169</v>
      </c>
      <c r="E8" s="196">
        <v>6</v>
      </c>
      <c r="F8" s="196" t="s">
        <v>161</v>
      </c>
      <c r="G8" s="244"/>
      <c r="H8" s="161" t="s">
        <v>20</v>
      </c>
      <c r="I8" s="169" t="s">
        <v>35</v>
      </c>
      <c r="J8" s="160" t="s">
        <v>169</v>
      </c>
      <c r="K8" s="196">
        <v>6</v>
      </c>
      <c r="L8" s="196" t="s">
        <v>161</v>
      </c>
    </row>
    <row r="9" spans="1:12" x14ac:dyDescent="0.45">
      <c r="B9" s="186" t="s">
        <v>20</v>
      </c>
      <c r="C9" s="178" t="s">
        <v>35</v>
      </c>
      <c r="D9" s="187" t="s">
        <v>170</v>
      </c>
      <c r="E9" s="188">
        <v>6</v>
      </c>
      <c r="F9" s="188" t="s">
        <v>162</v>
      </c>
      <c r="H9" s="186" t="s">
        <v>20</v>
      </c>
      <c r="I9" s="178" t="s">
        <v>35</v>
      </c>
      <c r="J9" s="187" t="s">
        <v>32</v>
      </c>
      <c r="K9" s="188">
        <v>6</v>
      </c>
      <c r="L9" s="188" t="s">
        <v>161</v>
      </c>
    </row>
    <row r="10" spans="1:12" x14ac:dyDescent="0.45">
      <c r="B10" s="161" t="s">
        <v>20</v>
      </c>
      <c r="C10" s="169" t="s">
        <v>35</v>
      </c>
      <c r="D10" s="160" t="s">
        <v>40</v>
      </c>
      <c r="E10" s="196">
        <v>6</v>
      </c>
      <c r="F10" s="196" t="s">
        <v>161</v>
      </c>
      <c r="H10" s="161" t="s">
        <v>20</v>
      </c>
      <c r="I10" s="169" t="s">
        <v>35</v>
      </c>
      <c r="J10" s="160" t="s">
        <v>40</v>
      </c>
      <c r="K10" s="196">
        <v>6</v>
      </c>
      <c r="L10" s="196" t="s">
        <v>161</v>
      </c>
    </row>
    <row r="11" spans="1:12" ht="15.75" customHeight="1" x14ac:dyDescent="0.45">
      <c r="B11" s="163" t="s">
        <v>20</v>
      </c>
      <c r="C11" s="164" t="s">
        <v>35</v>
      </c>
      <c r="D11" s="175" t="s">
        <v>115</v>
      </c>
      <c r="E11" s="166">
        <v>6</v>
      </c>
      <c r="F11" s="166" t="s">
        <v>161</v>
      </c>
      <c r="H11" s="163" t="s">
        <v>20</v>
      </c>
      <c r="I11" s="164" t="s">
        <v>35</v>
      </c>
      <c r="J11" s="175" t="s">
        <v>115</v>
      </c>
      <c r="K11" s="166">
        <v>6</v>
      </c>
      <c r="L11" s="166" t="s">
        <v>161</v>
      </c>
    </row>
    <row r="12" spans="1:12" ht="18.75" customHeight="1" x14ac:dyDescent="0.45">
      <c r="B12" s="286" t="s">
        <v>150</v>
      </c>
      <c r="C12" s="287"/>
      <c r="D12" s="288"/>
      <c r="E12" s="183" t="s">
        <v>14</v>
      </c>
      <c r="F12" s="182" t="s">
        <v>160</v>
      </c>
      <c r="H12" s="286" t="s">
        <v>150</v>
      </c>
      <c r="I12" s="287"/>
      <c r="J12" s="288"/>
      <c r="K12" s="183" t="s">
        <v>14</v>
      </c>
      <c r="L12" s="182" t="s">
        <v>160</v>
      </c>
    </row>
    <row r="13" spans="1:12" x14ac:dyDescent="0.45">
      <c r="B13" s="161" t="s">
        <v>47</v>
      </c>
      <c r="C13" s="173" t="s">
        <v>21</v>
      </c>
      <c r="D13" s="174" t="s">
        <v>116</v>
      </c>
      <c r="E13" s="196">
        <v>6</v>
      </c>
      <c r="F13" s="196" t="s">
        <v>162</v>
      </c>
      <c r="H13" s="161" t="s">
        <v>47</v>
      </c>
      <c r="I13" s="173" t="s">
        <v>21</v>
      </c>
      <c r="J13" s="174" t="s">
        <v>116</v>
      </c>
      <c r="K13" s="196">
        <v>6</v>
      </c>
      <c r="L13" s="196" t="s">
        <v>162</v>
      </c>
    </row>
    <row r="14" spans="1:12" x14ac:dyDescent="0.45">
      <c r="B14" s="191" t="s">
        <v>47</v>
      </c>
      <c r="C14" s="192" t="s">
        <v>21</v>
      </c>
      <c r="D14" s="193" t="s">
        <v>159</v>
      </c>
      <c r="E14" s="188">
        <v>6</v>
      </c>
      <c r="F14" s="188" t="s">
        <v>161</v>
      </c>
      <c r="H14" s="191" t="s">
        <v>47</v>
      </c>
      <c r="I14" s="192" t="s">
        <v>21</v>
      </c>
      <c r="J14" s="187" t="s">
        <v>133</v>
      </c>
      <c r="K14" s="188">
        <v>6</v>
      </c>
      <c r="L14" s="188" t="s">
        <v>161</v>
      </c>
    </row>
    <row r="15" spans="1:12" ht="28.5" customHeight="1" x14ac:dyDescent="0.45">
      <c r="B15" s="293"/>
      <c r="C15" s="294"/>
      <c r="D15" s="294"/>
      <c r="E15" s="294"/>
      <c r="F15" s="295"/>
      <c r="H15" s="163" t="s">
        <v>47</v>
      </c>
      <c r="I15" s="164" t="s">
        <v>21</v>
      </c>
      <c r="J15" s="160" t="s">
        <v>106</v>
      </c>
      <c r="K15" s="196">
        <v>6</v>
      </c>
      <c r="L15" s="166" t="s">
        <v>162</v>
      </c>
    </row>
    <row r="16" spans="1:12" ht="18.75" customHeight="1" x14ac:dyDescent="0.45">
      <c r="B16" s="292" t="s">
        <v>151</v>
      </c>
      <c r="C16" s="292"/>
      <c r="D16" s="292"/>
      <c r="E16" s="184" t="s">
        <v>14</v>
      </c>
      <c r="F16" s="182" t="s">
        <v>160</v>
      </c>
      <c r="H16" s="289" t="s">
        <v>151</v>
      </c>
      <c r="I16" s="290"/>
      <c r="J16" s="291"/>
      <c r="K16" s="184" t="s">
        <v>14</v>
      </c>
      <c r="L16" s="182" t="s">
        <v>160</v>
      </c>
    </row>
    <row r="17" spans="2:12" x14ac:dyDescent="0.45">
      <c r="B17" s="296" t="s">
        <v>171</v>
      </c>
      <c r="C17" s="297"/>
      <c r="D17" s="298"/>
      <c r="E17" s="232">
        <v>6</v>
      </c>
      <c r="F17" s="218" t="s">
        <v>162</v>
      </c>
      <c r="H17" s="265" t="s">
        <v>126</v>
      </c>
      <c r="I17" s="266"/>
      <c r="J17" s="266"/>
      <c r="K17" s="166">
        <v>30</v>
      </c>
      <c r="L17" s="166"/>
    </row>
    <row r="18" spans="2:12" ht="13.5" customHeight="1" x14ac:dyDescent="0.45">
      <c r="B18" s="265" t="s">
        <v>126</v>
      </c>
      <c r="C18" s="266"/>
      <c r="D18" s="266"/>
      <c r="E18" s="166">
        <v>30</v>
      </c>
      <c r="F18" s="166"/>
    </row>
    <row r="19" spans="2:12" x14ac:dyDescent="0.45">
      <c r="B19" s="194"/>
      <c r="C19" s="194"/>
      <c r="D19" s="194"/>
      <c r="E19" s="194"/>
      <c r="F19" s="194"/>
      <c r="H19" s="194"/>
      <c r="I19" s="194"/>
      <c r="J19" s="194"/>
      <c r="K19" s="194"/>
      <c r="L19" s="194"/>
    </row>
    <row r="20" spans="2:12" ht="15" customHeight="1" x14ac:dyDescent="0.45">
      <c r="B20" s="262" t="s">
        <v>153</v>
      </c>
      <c r="C20" s="263"/>
      <c r="D20" s="264"/>
      <c r="E20" s="167">
        <v>6</v>
      </c>
      <c r="H20" s="262" t="s">
        <v>153</v>
      </c>
      <c r="I20" s="263"/>
      <c r="J20" s="264"/>
      <c r="K20" s="167">
        <v>6</v>
      </c>
    </row>
    <row r="21" spans="2:12" x14ac:dyDescent="0.45">
      <c r="B21" s="265" t="s">
        <v>154</v>
      </c>
      <c r="C21" s="266"/>
      <c r="D21" s="267"/>
      <c r="E21" s="168">
        <v>9</v>
      </c>
      <c r="H21" s="265" t="s">
        <v>154</v>
      </c>
      <c r="I21" s="266"/>
      <c r="J21" s="267"/>
      <c r="K21" s="168">
        <v>9</v>
      </c>
    </row>
    <row r="22" spans="2:12" x14ac:dyDescent="0.45">
      <c r="B22" s="268" t="s">
        <v>156</v>
      </c>
      <c r="C22" s="268"/>
      <c r="D22" s="268"/>
      <c r="E22" s="167">
        <v>6</v>
      </c>
      <c r="H22" s="268" t="s">
        <v>156</v>
      </c>
      <c r="I22" s="268"/>
      <c r="J22" s="268"/>
      <c r="K22" s="167">
        <v>6</v>
      </c>
    </row>
    <row r="23" spans="2:12" x14ac:dyDescent="0.45">
      <c r="B23" s="248" t="s">
        <v>152</v>
      </c>
      <c r="C23" s="249"/>
      <c r="D23" s="250"/>
      <c r="E23" s="166">
        <f>SUM(E4:E22)</f>
        <v>120</v>
      </c>
      <c r="H23" s="248" t="s">
        <v>152</v>
      </c>
      <c r="I23" s="249"/>
      <c r="J23" s="250"/>
      <c r="K23" s="166">
        <f>SUM(K4:K22)</f>
        <v>120</v>
      </c>
    </row>
    <row r="26" spans="2:12" x14ac:dyDescent="0.45">
      <c r="J26" t="s">
        <v>183</v>
      </c>
      <c r="K26">
        <f>SUM(K4+K5+K6+K8+K9+K10+K11+K14)</f>
        <v>57</v>
      </c>
    </row>
    <row r="27" spans="2:12" x14ac:dyDescent="0.45">
      <c r="J27" t="s">
        <v>184</v>
      </c>
      <c r="K27">
        <f>K15+K13</f>
        <v>12</v>
      </c>
    </row>
  </sheetData>
  <mergeCells count="22">
    <mergeCell ref="B20:D20"/>
    <mergeCell ref="B21:D21"/>
    <mergeCell ref="B22:D22"/>
    <mergeCell ref="B23:D23"/>
    <mergeCell ref="B17:D17"/>
    <mergeCell ref="B18:D18"/>
    <mergeCell ref="B2:F2"/>
    <mergeCell ref="B3:D3"/>
    <mergeCell ref="B7:D7"/>
    <mergeCell ref="B12:D12"/>
    <mergeCell ref="B16:D16"/>
    <mergeCell ref="B15:F15"/>
    <mergeCell ref="H20:J20"/>
    <mergeCell ref="H21:J21"/>
    <mergeCell ref="H22:J22"/>
    <mergeCell ref="H23:J23"/>
    <mergeCell ref="H2:L2"/>
    <mergeCell ref="H3:J3"/>
    <mergeCell ref="H7:J7"/>
    <mergeCell ref="H12:J12"/>
    <mergeCell ref="H16:J16"/>
    <mergeCell ref="H17:J17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CDD7-13FE-45DB-968F-BE7F0237D63A}">
  <dimension ref="B2:L26"/>
  <sheetViews>
    <sheetView workbookViewId="0">
      <selection activeCell="G29" sqref="G29"/>
    </sheetView>
  </sheetViews>
  <sheetFormatPr defaultRowHeight="14.25" x14ac:dyDescent="0.45"/>
  <cols>
    <col min="1" max="1" width="4.3984375" customWidth="1"/>
    <col min="2" max="2" width="3.3984375" customWidth="1"/>
    <col min="3" max="3" width="3.265625" bestFit="1" customWidth="1"/>
    <col min="4" max="4" width="35.1328125" customWidth="1"/>
    <col min="7" max="7" width="7.265625" customWidth="1"/>
    <col min="8" max="8" width="3.3984375" customWidth="1"/>
    <col min="9" max="9" width="3.265625" bestFit="1" customWidth="1"/>
    <col min="10" max="10" width="35.1328125" customWidth="1"/>
  </cols>
  <sheetData>
    <row r="2" spans="2:12" ht="15.75" x14ac:dyDescent="0.5">
      <c r="B2" s="299" t="s">
        <v>186</v>
      </c>
      <c r="C2" s="300"/>
      <c r="D2" s="300"/>
      <c r="E2" s="300"/>
      <c r="F2" s="301"/>
      <c r="H2" s="299" t="s">
        <v>173</v>
      </c>
      <c r="I2" s="300"/>
      <c r="J2" s="300"/>
      <c r="K2" s="300"/>
      <c r="L2" s="301"/>
    </row>
    <row r="3" spans="2:12" x14ac:dyDescent="0.45">
      <c r="B3" s="302" t="s">
        <v>155</v>
      </c>
      <c r="C3" s="303"/>
      <c r="D3" s="304"/>
      <c r="E3" s="209" t="s">
        <v>14</v>
      </c>
      <c r="F3" s="209" t="s">
        <v>160</v>
      </c>
      <c r="H3" s="302" t="s">
        <v>155</v>
      </c>
      <c r="I3" s="303"/>
      <c r="J3" s="304"/>
      <c r="K3" s="209" t="s">
        <v>14</v>
      </c>
      <c r="L3" s="209" t="s">
        <v>160</v>
      </c>
    </row>
    <row r="4" spans="2:12" x14ac:dyDescent="0.45">
      <c r="B4" s="158" t="s">
        <v>20</v>
      </c>
      <c r="C4" s="159" t="s">
        <v>21</v>
      </c>
      <c r="D4" s="160" t="s">
        <v>22</v>
      </c>
      <c r="E4" s="166">
        <v>9</v>
      </c>
      <c r="F4" s="166" t="s">
        <v>161</v>
      </c>
      <c r="H4" s="158" t="s">
        <v>20</v>
      </c>
      <c r="I4" s="159" t="s">
        <v>21</v>
      </c>
      <c r="J4" s="160" t="s">
        <v>22</v>
      </c>
      <c r="K4" s="166">
        <v>9</v>
      </c>
      <c r="L4" s="166" t="s">
        <v>161</v>
      </c>
    </row>
    <row r="5" spans="2:12" x14ac:dyDescent="0.45">
      <c r="B5" s="163" t="s">
        <v>20</v>
      </c>
      <c r="C5" s="164" t="s">
        <v>21</v>
      </c>
      <c r="D5" s="160" t="s">
        <v>28</v>
      </c>
      <c r="E5" s="166">
        <v>9</v>
      </c>
      <c r="F5" s="166" t="s">
        <v>161</v>
      </c>
      <c r="H5" s="163" t="s">
        <v>20</v>
      </c>
      <c r="I5" s="164" t="s">
        <v>21</v>
      </c>
      <c r="J5" s="160" t="s">
        <v>28</v>
      </c>
      <c r="K5" s="166">
        <v>9</v>
      </c>
      <c r="L5" s="166" t="s">
        <v>161</v>
      </c>
    </row>
    <row r="6" spans="2:12" x14ac:dyDescent="0.45">
      <c r="B6" s="186" t="s">
        <v>20</v>
      </c>
      <c r="C6" s="178" t="s">
        <v>21</v>
      </c>
      <c r="D6" s="187" t="s">
        <v>158</v>
      </c>
      <c r="E6" s="188">
        <v>9</v>
      </c>
      <c r="F6" s="166" t="s">
        <v>161</v>
      </c>
      <c r="H6" s="186" t="s">
        <v>20</v>
      </c>
      <c r="I6" s="178" t="s">
        <v>21</v>
      </c>
      <c r="J6" s="187" t="s">
        <v>43</v>
      </c>
      <c r="K6" s="188">
        <v>9</v>
      </c>
      <c r="L6" s="166" t="s">
        <v>161</v>
      </c>
    </row>
    <row r="7" spans="2:12" x14ac:dyDescent="0.45">
      <c r="B7" s="305" t="s">
        <v>149</v>
      </c>
      <c r="C7" s="306"/>
      <c r="D7" s="307"/>
      <c r="E7" s="210" t="s">
        <v>14</v>
      </c>
      <c r="F7" s="209" t="s">
        <v>160</v>
      </c>
      <c r="H7" s="305" t="s">
        <v>149</v>
      </c>
      <c r="I7" s="306"/>
      <c r="J7" s="307"/>
      <c r="K7" s="210" t="s">
        <v>14</v>
      </c>
      <c r="L7" s="209" t="s">
        <v>160</v>
      </c>
    </row>
    <row r="8" spans="2:12" x14ac:dyDescent="0.45">
      <c r="B8" s="163" t="s">
        <v>20</v>
      </c>
      <c r="C8" s="164" t="s">
        <v>35</v>
      </c>
      <c r="D8" s="160" t="s">
        <v>174</v>
      </c>
      <c r="E8" s="196">
        <v>9</v>
      </c>
      <c r="F8" s="196" t="s">
        <v>162</v>
      </c>
      <c r="H8" s="163" t="s">
        <v>20</v>
      </c>
      <c r="I8" s="164" t="s">
        <v>35</v>
      </c>
      <c r="J8" s="160" t="s">
        <v>112</v>
      </c>
      <c r="K8" s="196">
        <v>9</v>
      </c>
      <c r="L8" s="196" t="s">
        <v>162</v>
      </c>
    </row>
    <row r="9" spans="2:12" x14ac:dyDescent="0.45">
      <c r="B9" s="186" t="s">
        <v>20</v>
      </c>
      <c r="C9" s="178" t="s">
        <v>35</v>
      </c>
      <c r="D9" s="187" t="s">
        <v>166</v>
      </c>
      <c r="E9" s="188">
        <v>6</v>
      </c>
      <c r="F9" s="188" t="s">
        <v>161</v>
      </c>
      <c r="H9" s="186" t="s">
        <v>20</v>
      </c>
      <c r="I9" s="178" t="s">
        <v>35</v>
      </c>
      <c r="J9" s="187" t="s">
        <v>111</v>
      </c>
      <c r="K9" s="188">
        <v>9</v>
      </c>
      <c r="L9" s="188" t="s">
        <v>161</v>
      </c>
    </row>
    <row r="10" spans="2:12" x14ac:dyDescent="0.45">
      <c r="B10" s="191" t="s">
        <v>20</v>
      </c>
      <c r="C10" s="178" t="s">
        <v>35</v>
      </c>
      <c r="D10" s="193" t="s">
        <v>175</v>
      </c>
      <c r="E10" s="188">
        <v>9</v>
      </c>
      <c r="F10" s="188" t="s">
        <v>161</v>
      </c>
      <c r="H10" s="191" t="s">
        <v>20</v>
      </c>
      <c r="I10" s="178" t="s">
        <v>35</v>
      </c>
      <c r="J10" s="193" t="s">
        <v>118</v>
      </c>
      <c r="K10" s="188">
        <v>6</v>
      </c>
      <c r="L10" s="188" t="s">
        <v>161</v>
      </c>
    </row>
    <row r="11" spans="2:12" x14ac:dyDescent="0.45">
      <c r="B11" s="305" t="s">
        <v>150</v>
      </c>
      <c r="C11" s="306"/>
      <c r="D11" s="307"/>
      <c r="E11" s="210" t="s">
        <v>14</v>
      </c>
      <c r="F11" s="209" t="s">
        <v>160</v>
      </c>
      <c r="H11" s="305" t="s">
        <v>150</v>
      </c>
      <c r="I11" s="306"/>
      <c r="J11" s="307"/>
      <c r="K11" s="210" t="s">
        <v>14</v>
      </c>
      <c r="L11" s="209" t="s">
        <v>160</v>
      </c>
    </row>
    <row r="12" spans="2:12" x14ac:dyDescent="0.45">
      <c r="B12" s="213" t="s">
        <v>47</v>
      </c>
      <c r="C12" s="214" t="s">
        <v>21</v>
      </c>
      <c r="D12" s="215" t="s">
        <v>176</v>
      </c>
      <c r="E12" s="216">
        <v>6</v>
      </c>
      <c r="F12" s="216" t="s">
        <v>161</v>
      </c>
      <c r="H12" s="213" t="s">
        <v>47</v>
      </c>
      <c r="I12" s="214" t="s">
        <v>21</v>
      </c>
      <c r="J12" s="215" t="s">
        <v>33</v>
      </c>
      <c r="K12" s="216">
        <v>6</v>
      </c>
      <c r="L12" s="216" t="s">
        <v>161</v>
      </c>
    </row>
    <row r="13" spans="2:12" x14ac:dyDescent="0.45">
      <c r="B13" s="161" t="s">
        <v>47</v>
      </c>
      <c r="C13" s="173" t="s">
        <v>21</v>
      </c>
      <c r="D13" s="174" t="s">
        <v>51</v>
      </c>
      <c r="E13" s="196">
        <v>6</v>
      </c>
      <c r="F13" s="196" t="s">
        <v>162</v>
      </c>
      <c r="H13" s="161" t="s">
        <v>47</v>
      </c>
      <c r="I13" s="173" t="s">
        <v>21</v>
      </c>
      <c r="J13" s="174" t="s">
        <v>51</v>
      </c>
      <c r="K13" s="196">
        <v>6</v>
      </c>
      <c r="L13" s="196" t="s">
        <v>162</v>
      </c>
    </row>
    <row r="14" spans="2:12" x14ac:dyDescent="0.45">
      <c r="B14" s="172" t="s">
        <v>47</v>
      </c>
      <c r="C14" s="173" t="s">
        <v>21</v>
      </c>
      <c r="D14" s="174" t="s">
        <v>117</v>
      </c>
      <c r="E14" s="212">
        <v>6</v>
      </c>
      <c r="F14" s="196" t="s">
        <v>161</v>
      </c>
      <c r="H14" s="172" t="s">
        <v>47</v>
      </c>
      <c r="I14" s="173" t="s">
        <v>21</v>
      </c>
      <c r="J14" s="174" t="s">
        <v>117</v>
      </c>
      <c r="K14" s="212">
        <v>6</v>
      </c>
      <c r="L14" s="196" t="s">
        <v>161</v>
      </c>
    </row>
    <row r="15" spans="2:12" x14ac:dyDescent="0.45">
      <c r="B15" s="308" t="s">
        <v>151</v>
      </c>
      <c r="C15" s="309"/>
      <c r="D15" s="310"/>
      <c r="E15" s="211" t="s">
        <v>14</v>
      </c>
      <c r="F15" s="209" t="s">
        <v>160</v>
      </c>
      <c r="H15" s="308" t="s">
        <v>151</v>
      </c>
      <c r="I15" s="309"/>
      <c r="J15" s="310"/>
      <c r="K15" s="211" t="s">
        <v>14</v>
      </c>
      <c r="L15" s="209" t="s">
        <v>160</v>
      </c>
    </row>
    <row r="16" spans="2:12" x14ac:dyDescent="0.45">
      <c r="B16" s="265" t="s">
        <v>126</v>
      </c>
      <c r="C16" s="266"/>
      <c r="D16" s="266"/>
      <c r="E16" s="166">
        <v>30</v>
      </c>
      <c r="F16" s="166"/>
      <c r="H16" s="265" t="s">
        <v>126</v>
      </c>
      <c r="I16" s="266"/>
      <c r="J16" s="266"/>
      <c r="K16" s="166">
        <v>30</v>
      </c>
      <c r="L16" s="166"/>
    </row>
    <row r="18" spans="2:12" x14ac:dyDescent="0.45">
      <c r="B18" s="194"/>
      <c r="C18" s="194"/>
      <c r="D18" s="194"/>
      <c r="E18" s="194"/>
      <c r="F18" s="194"/>
      <c r="H18" s="194"/>
      <c r="I18" s="194"/>
      <c r="J18" s="194"/>
      <c r="K18" s="194"/>
      <c r="L18" s="194"/>
    </row>
    <row r="19" spans="2:12" ht="15" customHeight="1" x14ac:dyDescent="0.45">
      <c r="B19" s="262" t="s">
        <v>153</v>
      </c>
      <c r="C19" s="263"/>
      <c r="D19" s="264"/>
      <c r="E19" s="167">
        <v>6</v>
      </c>
      <c r="H19" s="262" t="s">
        <v>153</v>
      </c>
      <c r="I19" s="263"/>
      <c r="J19" s="264"/>
      <c r="K19" s="167">
        <v>6</v>
      </c>
    </row>
    <row r="20" spans="2:12" x14ac:dyDescent="0.45">
      <c r="B20" s="265" t="s">
        <v>154</v>
      </c>
      <c r="C20" s="266"/>
      <c r="D20" s="267"/>
      <c r="E20" s="168">
        <v>9</v>
      </c>
      <c r="H20" s="265" t="s">
        <v>154</v>
      </c>
      <c r="I20" s="266"/>
      <c r="J20" s="267"/>
      <c r="K20" s="168">
        <v>9</v>
      </c>
    </row>
    <row r="21" spans="2:12" x14ac:dyDescent="0.45">
      <c r="B21" s="268" t="s">
        <v>156</v>
      </c>
      <c r="C21" s="268"/>
      <c r="D21" s="268"/>
      <c r="E21" s="167">
        <v>6</v>
      </c>
      <c r="H21" s="268" t="s">
        <v>156</v>
      </c>
      <c r="I21" s="268"/>
      <c r="J21" s="268"/>
      <c r="K21" s="167">
        <v>6</v>
      </c>
    </row>
    <row r="22" spans="2:12" x14ac:dyDescent="0.45">
      <c r="B22" s="248" t="s">
        <v>152</v>
      </c>
      <c r="C22" s="249"/>
      <c r="D22" s="250"/>
      <c r="E22" s="166">
        <f>SUM(E4:E21)</f>
        <v>120</v>
      </c>
      <c r="H22" s="248" t="s">
        <v>152</v>
      </c>
      <c r="I22" s="249"/>
      <c r="J22" s="250"/>
      <c r="K22" s="166">
        <f>SUM(K4:K21)</f>
        <v>120</v>
      </c>
    </row>
    <row r="25" spans="2:12" x14ac:dyDescent="0.45">
      <c r="J25" t="s">
        <v>185</v>
      </c>
      <c r="K25">
        <f>K4+K5+K6+K9+K10+K12+K14</f>
        <v>54</v>
      </c>
    </row>
    <row r="26" spans="2:12" x14ac:dyDescent="0.45">
      <c r="J26" t="s">
        <v>182</v>
      </c>
      <c r="K26">
        <f>SUM(K8+K13)</f>
        <v>15</v>
      </c>
    </row>
  </sheetData>
  <mergeCells count="20">
    <mergeCell ref="B21:D21"/>
    <mergeCell ref="B22:D22"/>
    <mergeCell ref="B2:F2"/>
    <mergeCell ref="B3:D3"/>
    <mergeCell ref="B7:D7"/>
    <mergeCell ref="B11:D11"/>
    <mergeCell ref="B15:D15"/>
    <mergeCell ref="B16:D16"/>
    <mergeCell ref="B19:D19"/>
    <mergeCell ref="B20:D20"/>
    <mergeCell ref="H19:J19"/>
    <mergeCell ref="H20:J20"/>
    <mergeCell ref="H21:J21"/>
    <mergeCell ref="H22:J22"/>
    <mergeCell ref="H2:L2"/>
    <mergeCell ref="H3:J3"/>
    <mergeCell ref="H7:J7"/>
    <mergeCell ref="H11:J11"/>
    <mergeCell ref="H15:J15"/>
    <mergeCell ref="H16:J1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EA6F-BB8C-4077-879F-2A3EDE1F24D2}">
  <dimension ref="B2:L27"/>
  <sheetViews>
    <sheetView workbookViewId="0">
      <selection activeCell="F36" sqref="F36"/>
    </sheetView>
  </sheetViews>
  <sheetFormatPr defaultRowHeight="14.25" x14ac:dyDescent="0.45"/>
  <cols>
    <col min="1" max="1" width="5.265625" customWidth="1"/>
    <col min="2" max="2" width="3.3984375" customWidth="1"/>
    <col min="3" max="3" width="3.265625" bestFit="1" customWidth="1"/>
    <col min="4" max="4" width="35.1328125" customWidth="1"/>
    <col min="8" max="8" width="3.3984375" customWidth="1"/>
    <col min="9" max="9" width="3.265625" bestFit="1" customWidth="1"/>
    <col min="10" max="10" width="35.1328125" customWidth="1"/>
  </cols>
  <sheetData>
    <row r="2" spans="2:12" ht="15.75" x14ac:dyDescent="0.5">
      <c r="B2" s="314" t="s">
        <v>180</v>
      </c>
      <c r="C2" s="315"/>
      <c r="D2" s="315"/>
      <c r="E2" s="315"/>
      <c r="F2" s="316"/>
      <c r="H2" s="314" t="s">
        <v>177</v>
      </c>
      <c r="I2" s="315"/>
      <c r="J2" s="315"/>
      <c r="K2" s="315"/>
      <c r="L2" s="316"/>
    </row>
    <row r="3" spans="2:12" x14ac:dyDescent="0.45">
      <c r="B3" s="317" t="s">
        <v>155</v>
      </c>
      <c r="C3" s="318"/>
      <c r="D3" s="319"/>
      <c r="E3" s="223" t="s">
        <v>14</v>
      </c>
      <c r="F3" s="223" t="s">
        <v>160</v>
      </c>
      <c r="H3" s="317" t="s">
        <v>155</v>
      </c>
      <c r="I3" s="318"/>
      <c r="J3" s="319"/>
      <c r="K3" s="223" t="s">
        <v>14</v>
      </c>
      <c r="L3" s="223" t="s">
        <v>160</v>
      </c>
    </row>
    <row r="4" spans="2:12" x14ac:dyDescent="0.45">
      <c r="B4" s="158" t="s">
        <v>20</v>
      </c>
      <c r="C4" s="159" t="s">
        <v>21</v>
      </c>
      <c r="D4" s="160" t="s">
        <v>22</v>
      </c>
      <c r="E4" s="166">
        <v>9</v>
      </c>
      <c r="F4" s="166" t="s">
        <v>161</v>
      </c>
      <c r="H4" s="158" t="s">
        <v>20</v>
      </c>
      <c r="I4" s="159" t="s">
        <v>21</v>
      </c>
      <c r="J4" s="160" t="s">
        <v>22</v>
      </c>
      <c r="K4" s="166">
        <v>9</v>
      </c>
      <c r="L4" s="166" t="s">
        <v>161</v>
      </c>
    </row>
    <row r="5" spans="2:12" x14ac:dyDescent="0.45">
      <c r="B5" s="163" t="s">
        <v>20</v>
      </c>
      <c r="C5" s="164" t="s">
        <v>21</v>
      </c>
      <c r="D5" s="160" t="s">
        <v>28</v>
      </c>
      <c r="E5" s="166">
        <v>9</v>
      </c>
      <c r="F5" s="166" t="s">
        <v>161</v>
      </c>
      <c r="H5" s="163" t="s">
        <v>20</v>
      </c>
      <c r="I5" s="164" t="s">
        <v>21</v>
      </c>
      <c r="J5" s="160" t="s">
        <v>28</v>
      </c>
      <c r="K5" s="166">
        <v>9</v>
      </c>
      <c r="L5" s="166" t="s">
        <v>161</v>
      </c>
    </row>
    <row r="6" spans="2:12" ht="20.25" customHeight="1" x14ac:dyDescent="0.45">
      <c r="B6" s="186" t="s">
        <v>20</v>
      </c>
      <c r="C6" s="178" t="s">
        <v>21</v>
      </c>
      <c r="D6" s="187" t="s">
        <v>158</v>
      </c>
      <c r="E6" s="188">
        <v>9</v>
      </c>
      <c r="F6" s="166" t="s">
        <v>161</v>
      </c>
      <c r="H6" s="186" t="s">
        <v>20</v>
      </c>
      <c r="I6" s="178" t="s">
        <v>21</v>
      </c>
      <c r="J6" s="187" t="s">
        <v>43</v>
      </c>
      <c r="K6" s="188">
        <v>9</v>
      </c>
      <c r="L6" s="166" t="s">
        <v>161</v>
      </c>
    </row>
    <row r="7" spans="2:12" x14ac:dyDescent="0.45">
      <c r="B7" s="320" t="s">
        <v>149</v>
      </c>
      <c r="C7" s="321"/>
      <c r="D7" s="322"/>
      <c r="E7" s="224" t="s">
        <v>14</v>
      </c>
      <c r="F7" s="223" t="s">
        <v>160</v>
      </c>
      <c r="H7" s="320" t="s">
        <v>149</v>
      </c>
      <c r="I7" s="321"/>
      <c r="J7" s="322"/>
      <c r="K7" s="224" t="s">
        <v>14</v>
      </c>
      <c r="L7" s="223" t="s">
        <v>160</v>
      </c>
    </row>
    <row r="8" spans="2:12" x14ac:dyDescent="0.45">
      <c r="B8" s="186" t="s">
        <v>20</v>
      </c>
      <c r="C8" s="220">
        <v>2</v>
      </c>
      <c r="D8" s="187" t="s">
        <v>178</v>
      </c>
      <c r="E8" s="188">
        <v>6</v>
      </c>
      <c r="F8" s="188" t="s">
        <v>161</v>
      </c>
      <c r="H8" s="186" t="s">
        <v>20</v>
      </c>
      <c r="I8" s="178" t="s">
        <v>35</v>
      </c>
      <c r="J8" s="187" t="s">
        <v>169</v>
      </c>
      <c r="K8" s="188">
        <v>6</v>
      </c>
      <c r="L8" s="188" t="s">
        <v>161</v>
      </c>
    </row>
    <row r="9" spans="2:12" x14ac:dyDescent="0.45">
      <c r="B9" s="186" t="s">
        <v>20</v>
      </c>
      <c r="C9" s="178" t="s">
        <v>35</v>
      </c>
      <c r="D9" s="187" t="s">
        <v>43</v>
      </c>
      <c r="E9" s="188">
        <v>9</v>
      </c>
      <c r="F9" s="188" t="s">
        <v>161</v>
      </c>
      <c r="H9" s="186" t="s">
        <v>20</v>
      </c>
      <c r="I9" s="162" t="s">
        <v>35</v>
      </c>
      <c r="J9" s="187" t="s">
        <v>32</v>
      </c>
      <c r="K9" s="188">
        <v>6</v>
      </c>
      <c r="L9" s="188" t="s">
        <v>161</v>
      </c>
    </row>
    <row r="10" spans="2:12" x14ac:dyDescent="0.45">
      <c r="B10" s="172" t="s">
        <v>20</v>
      </c>
      <c r="C10" s="173" t="s">
        <v>35</v>
      </c>
      <c r="D10" s="160" t="s">
        <v>38</v>
      </c>
      <c r="E10" s="219">
        <v>6</v>
      </c>
      <c r="F10" s="219" t="s">
        <v>161</v>
      </c>
      <c r="H10" s="186" t="s">
        <v>20</v>
      </c>
      <c r="I10" s="178" t="s">
        <v>35</v>
      </c>
      <c r="J10" s="187" t="s">
        <v>40</v>
      </c>
      <c r="K10" s="218">
        <v>6</v>
      </c>
      <c r="L10" s="218" t="s">
        <v>161</v>
      </c>
    </row>
    <row r="11" spans="2:12" x14ac:dyDescent="0.45">
      <c r="B11" s="221"/>
      <c r="C11" s="222"/>
      <c r="D11" s="185"/>
      <c r="E11" s="219"/>
      <c r="F11" s="219"/>
      <c r="H11" s="172" t="s">
        <v>20</v>
      </c>
      <c r="I11" s="173" t="s">
        <v>35</v>
      </c>
      <c r="J11" s="160" t="s">
        <v>38</v>
      </c>
      <c r="K11" s="219">
        <v>6</v>
      </c>
      <c r="L11" s="219" t="s">
        <v>161</v>
      </c>
    </row>
    <row r="12" spans="2:12" x14ac:dyDescent="0.45">
      <c r="B12" s="320" t="s">
        <v>150</v>
      </c>
      <c r="C12" s="321"/>
      <c r="D12" s="322"/>
      <c r="E12" s="224" t="s">
        <v>14</v>
      </c>
      <c r="F12" s="223" t="s">
        <v>160</v>
      </c>
      <c r="H12" s="320" t="s">
        <v>150</v>
      </c>
      <c r="I12" s="321"/>
      <c r="J12" s="322"/>
      <c r="K12" s="224" t="s">
        <v>14</v>
      </c>
      <c r="L12" s="223" t="s">
        <v>160</v>
      </c>
    </row>
    <row r="13" spans="2:12" ht="27" customHeight="1" x14ac:dyDescent="0.45">
      <c r="B13" s="186" t="s">
        <v>71</v>
      </c>
      <c r="C13" s="178" t="s">
        <v>21</v>
      </c>
      <c r="D13" s="187" t="s">
        <v>167</v>
      </c>
      <c r="E13" s="188">
        <v>9</v>
      </c>
      <c r="F13" s="188" t="s">
        <v>161</v>
      </c>
      <c r="H13" s="186" t="s">
        <v>47</v>
      </c>
      <c r="I13" s="178" t="s">
        <v>21</v>
      </c>
      <c r="J13" s="187" t="s">
        <v>106</v>
      </c>
      <c r="K13" s="188">
        <v>6</v>
      </c>
      <c r="L13" s="188" t="s">
        <v>162</v>
      </c>
    </row>
    <row r="14" spans="2:12" ht="17.25" customHeight="1" x14ac:dyDescent="0.45">
      <c r="B14" s="161" t="s">
        <v>47</v>
      </c>
      <c r="C14" s="173" t="s">
        <v>21</v>
      </c>
      <c r="D14" s="174" t="s">
        <v>116</v>
      </c>
      <c r="E14" s="196">
        <v>6</v>
      </c>
      <c r="F14" s="196" t="s">
        <v>162</v>
      </c>
      <c r="H14" s="161" t="s">
        <v>47</v>
      </c>
      <c r="I14" s="173" t="s">
        <v>21</v>
      </c>
      <c r="J14" s="174" t="s">
        <v>116</v>
      </c>
      <c r="K14" s="196">
        <v>6</v>
      </c>
      <c r="L14" s="196" t="s">
        <v>162</v>
      </c>
    </row>
    <row r="15" spans="2:12" x14ac:dyDescent="0.45">
      <c r="B15" s="191" t="s">
        <v>47</v>
      </c>
      <c r="C15" s="192" t="s">
        <v>21</v>
      </c>
      <c r="D15" s="193" t="s">
        <v>179</v>
      </c>
      <c r="E15" s="217">
        <v>6</v>
      </c>
      <c r="F15" s="188" t="s">
        <v>161</v>
      </c>
      <c r="H15" s="186" t="s">
        <v>47</v>
      </c>
      <c r="I15" s="178" t="s">
        <v>21</v>
      </c>
      <c r="J15" s="187" t="s">
        <v>133</v>
      </c>
      <c r="K15" s="188">
        <v>6</v>
      </c>
      <c r="L15" s="188" t="s">
        <v>161</v>
      </c>
    </row>
    <row r="16" spans="2:12" x14ac:dyDescent="0.45">
      <c r="B16" s="323" t="s">
        <v>151</v>
      </c>
      <c r="C16" s="324"/>
      <c r="D16" s="325"/>
      <c r="E16" s="225" t="s">
        <v>14</v>
      </c>
      <c r="F16" s="223" t="s">
        <v>160</v>
      </c>
      <c r="H16" s="320" t="s">
        <v>151</v>
      </c>
      <c r="I16" s="321"/>
      <c r="J16" s="322"/>
      <c r="K16" s="225" t="s">
        <v>14</v>
      </c>
      <c r="L16" s="223" t="s">
        <v>160</v>
      </c>
    </row>
    <row r="17" spans="2:12" x14ac:dyDescent="0.45">
      <c r="B17" s="265" t="s">
        <v>126</v>
      </c>
      <c r="C17" s="266"/>
      <c r="D17" s="266"/>
      <c r="E17" s="166">
        <v>30</v>
      </c>
      <c r="F17" s="166"/>
      <c r="H17" s="265" t="s">
        <v>126</v>
      </c>
      <c r="I17" s="266"/>
      <c r="J17" s="266"/>
      <c r="K17" s="166">
        <v>30</v>
      </c>
      <c r="L17" s="166"/>
    </row>
    <row r="19" spans="2:12" x14ac:dyDescent="0.45">
      <c r="B19" s="194"/>
      <c r="C19" s="194"/>
      <c r="D19" s="194"/>
      <c r="E19" s="194"/>
      <c r="F19" s="194"/>
    </row>
    <row r="20" spans="2:12" ht="15" customHeight="1" x14ac:dyDescent="0.45">
      <c r="B20" s="262" t="s">
        <v>153</v>
      </c>
      <c r="C20" s="263"/>
      <c r="D20" s="264"/>
      <c r="E20" s="167">
        <v>6</v>
      </c>
      <c r="H20" s="262" t="s">
        <v>153</v>
      </c>
      <c r="I20" s="263"/>
      <c r="J20" s="264"/>
      <c r="K20" s="167">
        <v>6</v>
      </c>
      <c r="L20" s="194"/>
    </row>
    <row r="21" spans="2:12" ht="15" customHeight="1" x14ac:dyDescent="0.45">
      <c r="B21" s="265" t="s">
        <v>154</v>
      </c>
      <c r="C21" s="266"/>
      <c r="D21" s="267"/>
      <c r="E21" s="168">
        <v>9</v>
      </c>
      <c r="H21" s="265" t="s">
        <v>154</v>
      </c>
      <c r="I21" s="266"/>
      <c r="J21" s="267"/>
      <c r="K21" s="168">
        <v>9</v>
      </c>
    </row>
    <row r="22" spans="2:12" x14ac:dyDescent="0.45">
      <c r="B22" s="268" t="s">
        <v>156</v>
      </c>
      <c r="C22" s="268"/>
      <c r="D22" s="268"/>
      <c r="E22" s="167">
        <v>6</v>
      </c>
      <c r="H22" s="311" t="s">
        <v>156</v>
      </c>
      <c r="I22" s="312"/>
      <c r="J22" s="313"/>
      <c r="K22" s="167">
        <v>6</v>
      </c>
    </row>
    <row r="23" spans="2:12" x14ac:dyDescent="0.45">
      <c r="B23" s="248" t="s">
        <v>152</v>
      </c>
      <c r="C23" s="249"/>
      <c r="D23" s="250"/>
      <c r="E23" s="166">
        <f>SUM(E4:E22)</f>
        <v>120</v>
      </c>
      <c r="H23" s="248" t="s">
        <v>152</v>
      </c>
      <c r="I23" s="249"/>
      <c r="J23" s="250"/>
      <c r="K23" s="166">
        <f>SUM(K4:K22)</f>
        <v>120</v>
      </c>
    </row>
    <row r="26" spans="2:12" x14ac:dyDescent="0.45">
      <c r="J26" t="s">
        <v>183</v>
      </c>
      <c r="K26">
        <f>K4+K5+K6+K8+K9+K10+K11+K15</f>
        <v>57</v>
      </c>
    </row>
    <row r="27" spans="2:12" x14ac:dyDescent="0.45">
      <c r="J27" t="s">
        <v>184</v>
      </c>
      <c r="K27">
        <f>K13+K14</f>
        <v>12</v>
      </c>
    </row>
  </sheetData>
  <mergeCells count="20">
    <mergeCell ref="B22:D22"/>
    <mergeCell ref="B23:D23"/>
    <mergeCell ref="B2:F2"/>
    <mergeCell ref="B3:D3"/>
    <mergeCell ref="B7:D7"/>
    <mergeCell ref="B12:D12"/>
    <mergeCell ref="B16:D16"/>
    <mergeCell ref="B17:D17"/>
    <mergeCell ref="B20:D20"/>
    <mergeCell ref="B21:D21"/>
    <mergeCell ref="H20:J20"/>
    <mergeCell ref="H21:J21"/>
    <mergeCell ref="H22:J22"/>
    <mergeCell ref="H23:J23"/>
    <mergeCell ref="H2:L2"/>
    <mergeCell ref="H3:J3"/>
    <mergeCell ref="H7:J7"/>
    <mergeCell ref="H12:J12"/>
    <mergeCell ref="H16:J16"/>
    <mergeCell ref="H17:J1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67F2E-2F71-4E85-86BB-027B4765F876}">
  <dimension ref="B2:R51"/>
  <sheetViews>
    <sheetView tabSelected="1" topLeftCell="A6" workbookViewId="0">
      <selection activeCell="H21" sqref="H21"/>
    </sheetView>
  </sheetViews>
  <sheetFormatPr defaultRowHeight="14.25" x14ac:dyDescent="0.45"/>
  <cols>
    <col min="1" max="1" width="6" customWidth="1"/>
    <col min="2" max="2" width="3.3984375" customWidth="1"/>
    <col min="3" max="3" width="3.265625" bestFit="1" customWidth="1"/>
    <col min="4" max="4" width="35.1328125" customWidth="1"/>
    <col min="9" max="9" width="3.3984375" customWidth="1"/>
    <col min="10" max="10" width="3.265625" bestFit="1" customWidth="1"/>
    <col min="11" max="11" width="35.1328125" customWidth="1"/>
  </cols>
  <sheetData>
    <row r="2" spans="2:13" ht="15.75" x14ac:dyDescent="0.5">
      <c r="B2" s="332" t="s">
        <v>187</v>
      </c>
      <c r="C2" s="333"/>
      <c r="D2" s="333"/>
      <c r="E2" s="333"/>
      <c r="F2" s="334"/>
      <c r="I2" s="280" t="s">
        <v>188</v>
      </c>
      <c r="J2" s="281"/>
      <c r="K2" s="281"/>
      <c r="L2" s="281"/>
      <c r="M2" s="282"/>
    </row>
    <row r="3" spans="2:13" x14ac:dyDescent="0.45">
      <c r="B3" s="335" t="s">
        <v>190</v>
      </c>
      <c r="C3" s="336"/>
      <c r="D3" s="337"/>
      <c r="E3" s="235" t="s">
        <v>14</v>
      </c>
      <c r="F3" s="235" t="s">
        <v>160</v>
      </c>
      <c r="I3" s="283" t="s">
        <v>189</v>
      </c>
      <c r="J3" s="284"/>
      <c r="K3" s="285"/>
      <c r="L3" s="182" t="s">
        <v>14</v>
      </c>
      <c r="M3" s="182" t="s">
        <v>160</v>
      </c>
    </row>
    <row r="4" spans="2:13" x14ac:dyDescent="0.45">
      <c r="B4" s="161" t="s">
        <v>20</v>
      </c>
      <c r="C4" s="169" t="s">
        <v>21</v>
      </c>
      <c r="D4" s="160" t="s">
        <v>22</v>
      </c>
      <c r="E4" s="226">
        <v>9</v>
      </c>
      <c r="F4" s="226" t="s">
        <v>161</v>
      </c>
      <c r="I4" s="158" t="s">
        <v>20</v>
      </c>
      <c r="J4" s="159" t="s">
        <v>21</v>
      </c>
      <c r="K4" s="160" t="s">
        <v>22</v>
      </c>
      <c r="L4" s="226">
        <v>9</v>
      </c>
      <c r="M4" s="226" t="s">
        <v>161</v>
      </c>
    </row>
    <row r="5" spans="2:13" x14ac:dyDescent="0.45">
      <c r="B5" s="163" t="s">
        <v>20</v>
      </c>
      <c r="C5" s="164" t="s">
        <v>21</v>
      </c>
      <c r="D5" s="160" t="s">
        <v>28</v>
      </c>
      <c r="E5" s="226">
        <v>9</v>
      </c>
      <c r="F5" s="226" t="s">
        <v>161</v>
      </c>
      <c r="I5" s="163" t="s">
        <v>20</v>
      </c>
      <c r="J5" s="164" t="s">
        <v>21</v>
      </c>
      <c r="K5" s="160" t="s">
        <v>28</v>
      </c>
      <c r="L5" s="226">
        <v>9</v>
      </c>
      <c r="M5" s="226" t="s">
        <v>161</v>
      </c>
    </row>
    <row r="6" spans="2:13" x14ac:dyDescent="0.45">
      <c r="B6" s="186" t="s">
        <v>20</v>
      </c>
      <c r="C6" s="178" t="s">
        <v>21</v>
      </c>
      <c r="D6" s="187" t="s">
        <v>111</v>
      </c>
      <c r="E6" s="218">
        <v>9</v>
      </c>
      <c r="F6" s="218" t="s">
        <v>161</v>
      </c>
      <c r="I6" s="186" t="s">
        <v>20</v>
      </c>
      <c r="J6" s="178" t="s">
        <v>21</v>
      </c>
      <c r="K6" s="187" t="s">
        <v>43</v>
      </c>
      <c r="L6" s="188">
        <v>9</v>
      </c>
      <c r="M6" s="188" t="s">
        <v>161</v>
      </c>
    </row>
    <row r="7" spans="2:13" x14ac:dyDescent="0.45">
      <c r="B7" s="198" t="s">
        <v>20</v>
      </c>
      <c r="C7" s="233" t="s">
        <v>21</v>
      </c>
      <c r="D7" s="160" t="s">
        <v>33</v>
      </c>
      <c r="E7" s="196">
        <v>6</v>
      </c>
      <c r="F7" s="226" t="s">
        <v>161</v>
      </c>
      <c r="I7" s="198" t="s">
        <v>20</v>
      </c>
      <c r="J7" s="233" t="s">
        <v>21</v>
      </c>
      <c r="K7" s="160" t="s">
        <v>33</v>
      </c>
      <c r="L7" s="196">
        <v>6</v>
      </c>
      <c r="M7" s="226" t="s">
        <v>161</v>
      </c>
    </row>
    <row r="8" spans="2:13" x14ac:dyDescent="0.45">
      <c r="B8" s="338" t="s">
        <v>149</v>
      </c>
      <c r="C8" s="339"/>
      <c r="D8" s="340"/>
      <c r="E8" s="236" t="s">
        <v>14</v>
      </c>
      <c r="F8" s="235" t="s">
        <v>160</v>
      </c>
      <c r="I8" s="286" t="s">
        <v>149</v>
      </c>
      <c r="J8" s="287"/>
      <c r="K8" s="288"/>
      <c r="L8" s="183" t="s">
        <v>14</v>
      </c>
      <c r="M8" s="182" t="s">
        <v>160</v>
      </c>
    </row>
    <row r="9" spans="2:13" x14ac:dyDescent="0.45">
      <c r="B9" s="161" t="s">
        <v>20</v>
      </c>
      <c r="C9" s="169" t="s">
        <v>35</v>
      </c>
      <c r="D9" s="160" t="s">
        <v>112</v>
      </c>
      <c r="E9" s="219">
        <v>9</v>
      </c>
      <c r="F9" s="219" t="s">
        <v>162</v>
      </c>
      <c r="I9" s="161" t="s">
        <v>20</v>
      </c>
      <c r="J9" s="169" t="s">
        <v>35</v>
      </c>
      <c r="K9" s="160" t="s">
        <v>112</v>
      </c>
      <c r="L9" s="219">
        <v>9</v>
      </c>
      <c r="M9" s="219" t="s">
        <v>162</v>
      </c>
    </row>
    <row r="10" spans="2:13" x14ac:dyDescent="0.45">
      <c r="B10" s="186" t="s">
        <v>20</v>
      </c>
      <c r="C10" s="178" t="s">
        <v>35</v>
      </c>
      <c r="D10" s="187" t="s">
        <v>43</v>
      </c>
      <c r="E10" s="188">
        <v>9</v>
      </c>
      <c r="F10" s="188" t="s">
        <v>161</v>
      </c>
      <c r="I10" s="186" t="s">
        <v>20</v>
      </c>
      <c r="J10" s="178" t="s">
        <v>35</v>
      </c>
      <c r="K10" s="187" t="s">
        <v>32</v>
      </c>
      <c r="L10" s="218">
        <v>9</v>
      </c>
      <c r="M10" s="218" t="s">
        <v>161</v>
      </c>
    </row>
    <row r="11" spans="2:13" x14ac:dyDescent="0.45">
      <c r="B11" s="172" t="s">
        <v>20</v>
      </c>
      <c r="C11" s="173" t="s">
        <v>35</v>
      </c>
      <c r="D11" s="160" t="s">
        <v>38</v>
      </c>
      <c r="E11" s="219">
        <v>6</v>
      </c>
      <c r="F11" s="219" t="s">
        <v>161</v>
      </c>
      <c r="I11" s="172" t="s">
        <v>20</v>
      </c>
      <c r="J11" s="173" t="s">
        <v>35</v>
      </c>
      <c r="K11" s="160" t="s">
        <v>38</v>
      </c>
      <c r="L11" s="219">
        <v>6</v>
      </c>
      <c r="M11" s="219" t="s">
        <v>161</v>
      </c>
    </row>
    <row r="12" spans="2:13" x14ac:dyDescent="0.45">
      <c r="B12" s="186" t="s">
        <v>20</v>
      </c>
      <c r="C12" s="220">
        <v>2</v>
      </c>
      <c r="D12" s="187" t="s">
        <v>178</v>
      </c>
      <c r="E12" s="188">
        <v>6</v>
      </c>
      <c r="F12" s="188" t="s">
        <v>162</v>
      </c>
      <c r="I12" s="186" t="s">
        <v>20</v>
      </c>
      <c r="J12" s="178" t="s">
        <v>35</v>
      </c>
      <c r="K12" s="187" t="s">
        <v>111</v>
      </c>
      <c r="L12" s="218">
        <v>9</v>
      </c>
      <c r="M12" s="218" t="s">
        <v>161</v>
      </c>
    </row>
    <row r="13" spans="2:13" ht="24.75" customHeight="1" x14ac:dyDescent="0.45">
      <c r="B13" s="338" t="s">
        <v>150</v>
      </c>
      <c r="C13" s="339"/>
      <c r="D13" s="340"/>
      <c r="E13" s="236" t="s">
        <v>14</v>
      </c>
      <c r="F13" s="235" t="s">
        <v>160</v>
      </c>
      <c r="I13" s="286" t="s">
        <v>150</v>
      </c>
      <c r="J13" s="287"/>
      <c r="K13" s="288"/>
      <c r="L13" s="183" t="s">
        <v>14</v>
      </c>
      <c r="M13" s="182" t="s">
        <v>160</v>
      </c>
    </row>
    <row r="14" spans="2:13" x14ac:dyDescent="0.45">
      <c r="B14" s="186" t="s">
        <v>20</v>
      </c>
      <c r="C14" s="178" t="s">
        <v>21</v>
      </c>
      <c r="D14" s="187" t="s">
        <v>158</v>
      </c>
      <c r="E14" s="188">
        <v>9</v>
      </c>
      <c r="F14" s="188" t="s">
        <v>161</v>
      </c>
      <c r="I14" s="186" t="s">
        <v>47</v>
      </c>
      <c r="J14" s="178" t="s">
        <v>21</v>
      </c>
      <c r="K14" s="187" t="s">
        <v>196</v>
      </c>
      <c r="L14" s="218">
        <v>6</v>
      </c>
      <c r="M14" s="218" t="s">
        <v>161</v>
      </c>
    </row>
    <row r="15" spans="2:13" x14ac:dyDescent="0.45">
      <c r="B15" s="191" t="s">
        <v>47</v>
      </c>
      <c r="C15" s="178" t="s">
        <v>21</v>
      </c>
      <c r="D15" s="177" t="s">
        <v>118</v>
      </c>
      <c r="E15" s="232">
        <v>6</v>
      </c>
      <c r="F15" s="218" t="s">
        <v>161</v>
      </c>
      <c r="G15" s="219"/>
      <c r="I15" s="161" t="s">
        <v>47</v>
      </c>
      <c r="J15" s="173" t="s">
        <v>21</v>
      </c>
      <c r="K15" s="230" t="s">
        <v>116</v>
      </c>
      <c r="L15" s="196">
        <v>6</v>
      </c>
      <c r="M15" s="196" t="s">
        <v>162</v>
      </c>
    </row>
    <row r="16" spans="2:13" x14ac:dyDescent="0.45">
      <c r="B16" s="161" t="s">
        <v>47</v>
      </c>
      <c r="C16" s="173" t="s">
        <v>21</v>
      </c>
      <c r="D16" s="230" t="s">
        <v>116</v>
      </c>
      <c r="E16" s="196">
        <v>6</v>
      </c>
      <c r="F16" s="196" t="s">
        <v>162</v>
      </c>
      <c r="I16" s="342"/>
      <c r="J16" s="343"/>
      <c r="K16" s="343"/>
      <c r="L16" s="343"/>
      <c r="M16" s="344"/>
    </row>
    <row r="17" spans="2:18" x14ac:dyDescent="0.45">
      <c r="B17" s="338" t="s">
        <v>151</v>
      </c>
      <c r="C17" s="339"/>
      <c r="D17" s="340"/>
      <c r="E17" s="237" t="s">
        <v>14</v>
      </c>
      <c r="F17" s="235" t="s">
        <v>160</v>
      </c>
      <c r="I17" s="286" t="s">
        <v>151</v>
      </c>
      <c r="J17" s="287"/>
      <c r="K17" s="288"/>
      <c r="L17" s="228" t="s">
        <v>14</v>
      </c>
      <c r="M17" s="182" t="s">
        <v>160</v>
      </c>
    </row>
    <row r="18" spans="2:18" x14ac:dyDescent="0.45">
      <c r="B18" s="326"/>
      <c r="C18" s="327"/>
      <c r="D18" s="327"/>
      <c r="E18" s="327"/>
      <c r="F18" s="328"/>
      <c r="I18" s="191" t="s">
        <v>47</v>
      </c>
      <c r="J18" s="178" t="s">
        <v>35</v>
      </c>
      <c r="K18" s="177" t="s">
        <v>118</v>
      </c>
      <c r="L18" s="232">
        <v>6</v>
      </c>
      <c r="M18" s="218" t="s">
        <v>161</v>
      </c>
    </row>
    <row r="19" spans="2:18" x14ac:dyDescent="0.45">
      <c r="B19" s="329" t="s">
        <v>126</v>
      </c>
      <c r="C19" s="330"/>
      <c r="D19" s="331"/>
      <c r="E19" s="329">
        <v>21</v>
      </c>
      <c r="F19" s="331"/>
      <c r="I19" s="329" t="s">
        <v>126</v>
      </c>
      <c r="J19" s="330"/>
      <c r="K19" s="331"/>
      <c r="L19" s="329">
        <v>21</v>
      </c>
      <c r="M19" s="331"/>
    </row>
    <row r="22" spans="2:18" ht="15" customHeight="1" x14ac:dyDescent="0.45">
      <c r="B22" s="262" t="s">
        <v>153</v>
      </c>
      <c r="C22" s="263"/>
      <c r="D22" s="264"/>
      <c r="E22" s="167">
        <v>12</v>
      </c>
      <c r="F22" s="194"/>
      <c r="I22" s="262" t="s">
        <v>153</v>
      </c>
      <c r="J22" s="263"/>
      <c r="K22" s="264"/>
      <c r="L22" s="167">
        <v>12</v>
      </c>
      <c r="M22" s="194"/>
    </row>
    <row r="23" spans="2:18" x14ac:dyDescent="0.45">
      <c r="B23" s="311" t="s">
        <v>156</v>
      </c>
      <c r="C23" s="312"/>
      <c r="D23" s="313"/>
      <c r="E23" s="167">
        <v>3</v>
      </c>
      <c r="I23" s="311" t="s">
        <v>156</v>
      </c>
      <c r="J23" s="312"/>
      <c r="K23" s="313"/>
      <c r="L23" s="167">
        <v>3</v>
      </c>
      <c r="P23" t="s">
        <v>183</v>
      </c>
      <c r="R23">
        <f>L4+L11</f>
        <v>15</v>
      </c>
    </row>
    <row r="24" spans="2:18" x14ac:dyDescent="0.45">
      <c r="B24" s="248" t="s">
        <v>152</v>
      </c>
      <c r="C24" s="249"/>
      <c r="D24" s="250"/>
      <c r="E24" s="226">
        <f>SUM(E4:E23)</f>
        <v>120</v>
      </c>
      <c r="I24" s="248" t="s">
        <v>152</v>
      </c>
      <c r="J24" s="249"/>
      <c r="K24" s="250"/>
      <c r="L24" s="226">
        <f>SUM(L4:L23)</f>
        <v>120</v>
      </c>
      <c r="P24" t="s">
        <v>183</v>
      </c>
      <c r="R24">
        <f>L5+L6+L7+L10+L12+L14+L18</f>
        <v>54</v>
      </c>
    </row>
    <row r="25" spans="2:18" x14ac:dyDescent="0.45">
      <c r="P25" t="s">
        <v>182</v>
      </c>
      <c r="R25">
        <f>L9+L15</f>
        <v>15</v>
      </c>
    </row>
    <row r="27" spans="2:18" ht="15.75" x14ac:dyDescent="0.5">
      <c r="B27" s="332" t="s">
        <v>192</v>
      </c>
      <c r="C27" s="333"/>
      <c r="D27" s="333"/>
      <c r="E27" s="333"/>
      <c r="F27" s="334"/>
      <c r="I27" s="280" t="s">
        <v>191</v>
      </c>
      <c r="J27" s="281"/>
      <c r="K27" s="281"/>
      <c r="L27" s="281"/>
      <c r="M27" s="282"/>
    </row>
    <row r="28" spans="2:18" x14ac:dyDescent="0.45">
      <c r="B28" s="335" t="s">
        <v>189</v>
      </c>
      <c r="C28" s="336"/>
      <c r="D28" s="337"/>
      <c r="E28" s="235" t="s">
        <v>14</v>
      </c>
      <c r="F28" s="235" t="s">
        <v>160</v>
      </c>
      <c r="I28" s="283" t="s">
        <v>189</v>
      </c>
      <c r="J28" s="284"/>
      <c r="K28" s="285"/>
      <c r="L28" s="182" t="s">
        <v>14</v>
      </c>
      <c r="M28" s="182" t="s">
        <v>160</v>
      </c>
    </row>
    <row r="29" spans="2:18" x14ac:dyDescent="0.45">
      <c r="B29" s="158" t="s">
        <v>20</v>
      </c>
      <c r="C29" s="159" t="s">
        <v>21</v>
      </c>
      <c r="D29" s="160" t="s">
        <v>22</v>
      </c>
      <c r="E29" s="219">
        <v>9</v>
      </c>
      <c r="F29" s="219" t="s">
        <v>161</v>
      </c>
      <c r="I29" s="158" t="s">
        <v>20</v>
      </c>
      <c r="J29" s="159" t="s">
        <v>21</v>
      </c>
      <c r="K29" s="160" t="s">
        <v>22</v>
      </c>
      <c r="L29" s="196">
        <v>9</v>
      </c>
      <c r="M29" s="196" t="s">
        <v>161</v>
      </c>
    </row>
    <row r="30" spans="2:18" x14ac:dyDescent="0.45">
      <c r="B30" s="161" t="s">
        <v>20</v>
      </c>
      <c r="C30" s="169" t="s">
        <v>21</v>
      </c>
      <c r="D30" s="160" t="s">
        <v>28</v>
      </c>
      <c r="E30" s="219">
        <v>9</v>
      </c>
      <c r="F30" s="219" t="s">
        <v>161</v>
      </c>
      <c r="I30" s="161" t="s">
        <v>20</v>
      </c>
      <c r="J30" s="169" t="s">
        <v>21</v>
      </c>
      <c r="K30" s="160" t="s">
        <v>28</v>
      </c>
      <c r="L30" s="196">
        <v>9</v>
      </c>
      <c r="M30" s="196" t="s">
        <v>161</v>
      </c>
    </row>
    <row r="31" spans="2:18" x14ac:dyDescent="0.45">
      <c r="B31" s="172" t="s">
        <v>20</v>
      </c>
      <c r="C31" s="173" t="s">
        <v>21</v>
      </c>
      <c r="D31" s="160" t="s">
        <v>33</v>
      </c>
      <c r="E31" s="219">
        <v>6</v>
      </c>
      <c r="F31" s="219" t="s">
        <v>161</v>
      </c>
      <c r="I31" s="186" t="s">
        <v>20</v>
      </c>
      <c r="J31" s="178" t="s">
        <v>21</v>
      </c>
      <c r="K31" s="187" t="s">
        <v>43</v>
      </c>
      <c r="L31" s="188">
        <v>9</v>
      </c>
      <c r="M31" s="188" t="s">
        <v>161</v>
      </c>
    </row>
    <row r="32" spans="2:18" x14ac:dyDescent="0.45">
      <c r="B32" s="186" t="s">
        <v>20</v>
      </c>
      <c r="C32" s="178" t="s">
        <v>21</v>
      </c>
      <c r="D32" s="187" t="s">
        <v>111</v>
      </c>
      <c r="E32" s="218">
        <v>9</v>
      </c>
      <c r="F32" s="218" t="s">
        <v>161</v>
      </c>
      <c r="I32" s="172" t="s">
        <v>20</v>
      </c>
      <c r="J32" s="173" t="s">
        <v>21</v>
      </c>
      <c r="K32" s="160" t="s">
        <v>33</v>
      </c>
      <c r="L32" s="196">
        <v>6</v>
      </c>
      <c r="M32" s="196" t="s">
        <v>161</v>
      </c>
    </row>
    <row r="33" spans="2:13" x14ac:dyDescent="0.45">
      <c r="B33" s="338" t="s">
        <v>149</v>
      </c>
      <c r="C33" s="339"/>
      <c r="D33" s="340"/>
      <c r="E33" s="236" t="s">
        <v>14</v>
      </c>
      <c r="F33" s="235" t="s">
        <v>160</v>
      </c>
      <c r="I33" s="286" t="s">
        <v>149</v>
      </c>
      <c r="J33" s="287"/>
      <c r="K33" s="288"/>
      <c r="L33" s="183" t="s">
        <v>14</v>
      </c>
      <c r="M33" s="182" t="s">
        <v>160</v>
      </c>
    </row>
    <row r="34" spans="2:13" x14ac:dyDescent="0.45">
      <c r="B34" s="163" t="s">
        <v>20</v>
      </c>
      <c r="C34" s="164" t="s">
        <v>35</v>
      </c>
      <c r="D34" s="160" t="s">
        <v>112</v>
      </c>
      <c r="E34" s="219">
        <v>9</v>
      </c>
      <c r="F34" s="219" t="s">
        <v>162</v>
      </c>
      <c r="I34" s="163" t="s">
        <v>20</v>
      </c>
      <c r="J34" s="164" t="s">
        <v>35</v>
      </c>
      <c r="K34" s="160" t="s">
        <v>112</v>
      </c>
      <c r="L34" s="219">
        <v>9</v>
      </c>
      <c r="M34" s="219" t="s">
        <v>162</v>
      </c>
    </row>
    <row r="35" spans="2:13" x14ac:dyDescent="0.45">
      <c r="B35" s="161" t="s">
        <v>20</v>
      </c>
      <c r="C35" s="169" t="s">
        <v>35</v>
      </c>
      <c r="D35" s="160" t="s">
        <v>42</v>
      </c>
      <c r="E35" s="219">
        <v>6</v>
      </c>
      <c r="F35" s="219" t="s">
        <v>162</v>
      </c>
      <c r="I35" s="161" t="s">
        <v>20</v>
      </c>
      <c r="J35" s="169" t="s">
        <v>35</v>
      </c>
      <c r="K35" s="160" t="s">
        <v>42</v>
      </c>
      <c r="L35" s="219">
        <v>6</v>
      </c>
      <c r="M35" s="219" t="s">
        <v>162</v>
      </c>
    </row>
    <row r="36" spans="2:13" x14ac:dyDescent="0.45">
      <c r="B36" s="186" t="s">
        <v>20</v>
      </c>
      <c r="C36" s="178" t="s">
        <v>35</v>
      </c>
      <c r="D36" s="187" t="s">
        <v>43</v>
      </c>
      <c r="E36" s="218">
        <v>9</v>
      </c>
      <c r="F36" s="218" t="s">
        <v>161</v>
      </c>
      <c r="I36" s="186" t="s">
        <v>20</v>
      </c>
      <c r="J36" s="178" t="s">
        <v>35</v>
      </c>
      <c r="K36" s="187" t="s">
        <v>111</v>
      </c>
      <c r="L36" s="218">
        <v>9</v>
      </c>
      <c r="M36" s="218" t="s">
        <v>161</v>
      </c>
    </row>
    <row r="37" spans="2:13" ht="24" customHeight="1" x14ac:dyDescent="0.45">
      <c r="B37" s="161" t="s">
        <v>20</v>
      </c>
      <c r="C37" s="169" t="s">
        <v>35</v>
      </c>
      <c r="D37" s="160" t="s">
        <v>114</v>
      </c>
      <c r="E37" s="219">
        <v>6</v>
      </c>
      <c r="F37" s="219" t="s">
        <v>161</v>
      </c>
      <c r="I37" s="161" t="s">
        <v>20</v>
      </c>
      <c r="J37" s="169" t="s">
        <v>35</v>
      </c>
      <c r="K37" s="160" t="s">
        <v>114</v>
      </c>
      <c r="L37" s="219">
        <v>6</v>
      </c>
      <c r="M37" s="219" t="s">
        <v>161</v>
      </c>
    </row>
    <row r="38" spans="2:13" ht="17.25" customHeight="1" x14ac:dyDescent="0.45">
      <c r="B38" s="338" t="s">
        <v>150</v>
      </c>
      <c r="C38" s="339"/>
      <c r="D38" s="340"/>
      <c r="E38" s="236" t="s">
        <v>14</v>
      </c>
      <c r="F38" s="235" t="s">
        <v>160</v>
      </c>
      <c r="I38" s="286" t="s">
        <v>150</v>
      </c>
      <c r="J38" s="287"/>
      <c r="K38" s="288"/>
      <c r="L38" s="183" t="s">
        <v>14</v>
      </c>
      <c r="M38" s="182" t="s">
        <v>160</v>
      </c>
    </row>
    <row r="39" spans="2:13" x14ac:dyDescent="0.45">
      <c r="B39" s="23" t="s">
        <v>47</v>
      </c>
      <c r="C39" s="84" t="s">
        <v>21</v>
      </c>
      <c r="D39" s="230" t="s">
        <v>117</v>
      </c>
      <c r="E39" s="219">
        <v>6</v>
      </c>
      <c r="F39" s="219" t="s">
        <v>161</v>
      </c>
      <c r="I39" s="23" t="s">
        <v>47</v>
      </c>
      <c r="J39" s="84" t="s">
        <v>21</v>
      </c>
      <c r="K39" s="174" t="s">
        <v>117</v>
      </c>
      <c r="L39" s="196">
        <v>6</v>
      </c>
      <c r="M39" s="196" t="s">
        <v>161</v>
      </c>
    </row>
    <row r="40" spans="2:13" x14ac:dyDescent="0.45">
      <c r="B40" s="23" t="s">
        <v>47</v>
      </c>
      <c r="C40" s="26" t="s">
        <v>21</v>
      </c>
      <c r="D40" s="230" t="s">
        <v>54</v>
      </c>
      <c r="E40" s="234">
        <v>9</v>
      </c>
      <c r="F40" s="219" t="s">
        <v>162</v>
      </c>
      <c r="I40" s="11" t="s">
        <v>47</v>
      </c>
      <c r="J40" s="44" t="s">
        <v>21</v>
      </c>
      <c r="K40" s="174" t="s">
        <v>54</v>
      </c>
      <c r="L40" s="212">
        <v>9</v>
      </c>
      <c r="M40" s="196" t="s">
        <v>162</v>
      </c>
    </row>
    <row r="41" spans="2:13" x14ac:dyDescent="0.45">
      <c r="B41" s="191" t="s">
        <v>47</v>
      </c>
      <c r="C41" s="178" t="s">
        <v>21</v>
      </c>
      <c r="D41" s="193" t="s">
        <v>118</v>
      </c>
      <c r="E41" s="232">
        <v>6</v>
      </c>
      <c r="F41" s="218" t="s">
        <v>161</v>
      </c>
      <c r="I41" s="341"/>
      <c r="J41" s="341"/>
      <c r="K41" s="341"/>
      <c r="L41" s="341"/>
      <c r="M41" s="341"/>
    </row>
    <row r="42" spans="2:13" x14ac:dyDescent="0.45">
      <c r="B42" s="338" t="s">
        <v>151</v>
      </c>
      <c r="C42" s="339"/>
      <c r="D42" s="340"/>
      <c r="E42" s="237" t="s">
        <v>14</v>
      </c>
      <c r="F42" s="235" t="s">
        <v>160</v>
      </c>
      <c r="I42" s="289" t="s">
        <v>151</v>
      </c>
      <c r="J42" s="290"/>
      <c r="K42" s="291"/>
      <c r="L42" s="228" t="s">
        <v>14</v>
      </c>
      <c r="M42" s="238" t="s">
        <v>160</v>
      </c>
    </row>
    <row r="43" spans="2:13" ht="17.25" customHeight="1" x14ac:dyDescent="0.45">
      <c r="B43" s="329" t="s">
        <v>126</v>
      </c>
      <c r="C43" s="330"/>
      <c r="D43" s="331"/>
      <c r="E43" s="329">
        <v>21</v>
      </c>
      <c r="F43" s="331"/>
      <c r="I43" s="191" t="s">
        <v>47</v>
      </c>
      <c r="J43" s="178" t="s">
        <v>35</v>
      </c>
      <c r="K43" s="193" t="s">
        <v>118</v>
      </c>
      <c r="L43" s="232">
        <v>6</v>
      </c>
      <c r="M43" s="218" t="s">
        <v>161</v>
      </c>
    </row>
    <row r="44" spans="2:13" ht="15.75" customHeight="1" x14ac:dyDescent="0.45">
      <c r="I44" s="329" t="s">
        <v>126</v>
      </c>
      <c r="J44" s="330"/>
      <c r="K44" s="331"/>
      <c r="L44" s="329">
        <v>21</v>
      </c>
      <c r="M44" s="331"/>
    </row>
    <row r="46" spans="2:13" ht="15" customHeight="1" x14ac:dyDescent="0.45">
      <c r="B46" s="262" t="s">
        <v>153</v>
      </c>
      <c r="C46" s="263"/>
      <c r="D46" s="264"/>
      <c r="E46" s="167">
        <v>12</v>
      </c>
      <c r="F46" s="194"/>
      <c r="I46" s="262" t="s">
        <v>153</v>
      </c>
      <c r="J46" s="263"/>
      <c r="K46" s="264"/>
      <c r="L46" s="167">
        <v>12</v>
      </c>
      <c r="M46" s="194"/>
    </row>
    <row r="47" spans="2:13" x14ac:dyDescent="0.45">
      <c r="B47" s="311" t="s">
        <v>156</v>
      </c>
      <c r="C47" s="312"/>
      <c r="D47" s="313"/>
      <c r="E47" s="167">
        <v>3</v>
      </c>
      <c r="I47" s="311" t="s">
        <v>156</v>
      </c>
      <c r="J47" s="312"/>
      <c r="K47" s="313"/>
      <c r="L47" s="167">
        <v>3</v>
      </c>
    </row>
    <row r="48" spans="2:13" x14ac:dyDescent="0.45">
      <c r="B48" s="248" t="s">
        <v>152</v>
      </c>
      <c r="C48" s="249"/>
      <c r="D48" s="250"/>
      <c r="E48" s="226">
        <f>SUM(E29:E47)</f>
        <v>120</v>
      </c>
      <c r="I48" s="248" t="s">
        <v>152</v>
      </c>
      <c r="J48" s="249"/>
      <c r="K48" s="250"/>
      <c r="L48" s="226">
        <f>SUM(L29:L47)</f>
        <v>120</v>
      </c>
    </row>
    <row r="49" spans="16:18" x14ac:dyDescent="0.45">
      <c r="P49" t="s">
        <v>183</v>
      </c>
      <c r="R49">
        <f>L29+L37</f>
        <v>15</v>
      </c>
    </row>
    <row r="50" spans="16:18" x14ac:dyDescent="0.45">
      <c r="P50" t="s">
        <v>183</v>
      </c>
      <c r="R50">
        <f>L30+L31+L32+L36+L39+L43</f>
        <v>45</v>
      </c>
    </row>
    <row r="51" spans="16:18" x14ac:dyDescent="0.45">
      <c r="P51" t="s">
        <v>182</v>
      </c>
      <c r="R51">
        <f>L34+L35+L40</f>
        <v>24</v>
      </c>
    </row>
  </sheetData>
  <mergeCells count="43">
    <mergeCell ref="B48:D48"/>
    <mergeCell ref="I41:M41"/>
    <mergeCell ref="I16:M16"/>
    <mergeCell ref="B27:F27"/>
    <mergeCell ref="B28:D28"/>
    <mergeCell ref="B33:D33"/>
    <mergeCell ref="B38:D38"/>
    <mergeCell ref="B42:D42"/>
    <mergeCell ref="B43:D43"/>
    <mergeCell ref="E43:F43"/>
    <mergeCell ref="B46:D46"/>
    <mergeCell ref="B47:D47"/>
    <mergeCell ref="I46:K46"/>
    <mergeCell ref="I47:K47"/>
    <mergeCell ref="E19:F19"/>
    <mergeCell ref="L19:M19"/>
    <mergeCell ref="I48:K48"/>
    <mergeCell ref="I27:M27"/>
    <mergeCell ref="L44:M44"/>
    <mergeCell ref="I22:K22"/>
    <mergeCell ref="I23:K23"/>
    <mergeCell ref="I24:K24"/>
    <mergeCell ref="I28:K28"/>
    <mergeCell ref="I33:K33"/>
    <mergeCell ref="I38:K38"/>
    <mergeCell ref="I42:K42"/>
    <mergeCell ref="I44:K44"/>
    <mergeCell ref="B18:F18"/>
    <mergeCell ref="B22:D22"/>
    <mergeCell ref="B23:D23"/>
    <mergeCell ref="B24:D24"/>
    <mergeCell ref="I2:M2"/>
    <mergeCell ref="I3:K3"/>
    <mergeCell ref="I8:K8"/>
    <mergeCell ref="I13:K13"/>
    <mergeCell ref="I17:K17"/>
    <mergeCell ref="I19:K19"/>
    <mergeCell ref="B2:F2"/>
    <mergeCell ref="B3:D3"/>
    <mergeCell ref="B8:D8"/>
    <mergeCell ref="B13:D13"/>
    <mergeCell ref="B17:D17"/>
    <mergeCell ref="B19:D19"/>
  </mergeCells>
  <phoneticPr fontId="3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CDBA0-9A8C-4290-9CBC-5FD1A7AEF65B}">
  <dimension ref="B2:S24"/>
  <sheetViews>
    <sheetView workbookViewId="0">
      <selection activeCell="D26" sqref="D26"/>
    </sheetView>
  </sheetViews>
  <sheetFormatPr defaultRowHeight="14.25" x14ac:dyDescent="0.45"/>
  <cols>
    <col min="2" max="2" width="3.3984375" customWidth="1"/>
    <col min="3" max="3" width="3.265625" bestFit="1" customWidth="1"/>
    <col min="4" max="4" width="35.1328125" customWidth="1"/>
    <col min="9" max="9" width="3.3984375" customWidth="1"/>
    <col min="10" max="10" width="3.265625" bestFit="1" customWidth="1"/>
    <col min="11" max="11" width="35.1328125" customWidth="1"/>
  </cols>
  <sheetData>
    <row r="2" spans="2:13" ht="15" customHeight="1" x14ac:dyDescent="0.5">
      <c r="B2" s="354" t="s">
        <v>194</v>
      </c>
      <c r="C2" s="355"/>
      <c r="D2" s="355"/>
      <c r="E2" s="355"/>
      <c r="F2" s="356"/>
      <c r="I2" s="345" t="s">
        <v>193</v>
      </c>
      <c r="J2" s="346"/>
      <c r="K2" s="346"/>
      <c r="L2" s="346"/>
      <c r="M2" s="347"/>
    </row>
    <row r="3" spans="2:13" ht="15" customHeight="1" x14ac:dyDescent="0.45">
      <c r="B3" s="272" t="s">
        <v>189</v>
      </c>
      <c r="C3" s="273"/>
      <c r="D3" s="274"/>
      <c r="E3" s="206" t="s">
        <v>14</v>
      </c>
      <c r="F3" s="206" t="s">
        <v>160</v>
      </c>
      <c r="I3" s="348" t="s">
        <v>189</v>
      </c>
      <c r="J3" s="349"/>
      <c r="K3" s="350"/>
      <c r="L3" s="239" t="s">
        <v>14</v>
      </c>
      <c r="M3" s="239" t="s">
        <v>160</v>
      </c>
    </row>
    <row r="4" spans="2:13" x14ac:dyDescent="0.45">
      <c r="B4" s="158" t="s">
        <v>20</v>
      </c>
      <c r="C4" s="159" t="s">
        <v>21</v>
      </c>
      <c r="D4" s="160" t="s">
        <v>22</v>
      </c>
      <c r="E4" s="226">
        <v>9</v>
      </c>
      <c r="F4" s="226" t="s">
        <v>161</v>
      </c>
      <c r="I4" s="158" t="s">
        <v>20</v>
      </c>
      <c r="J4" s="159" t="s">
        <v>21</v>
      </c>
      <c r="K4" s="160" t="s">
        <v>22</v>
      </c>
      <c r="L4" s="226">
        <v>9</v>
      </c>
      <c r="M4" s="226" t="s">
        <v>161</v>
      </c>
    </row>
    <row r="5" spans="2:13" ht="15" customHeight="1" x14ac:dyDescent="0.45">
      <c r="B5" s="163" t="s">
        <v>20</v>
      </c>
      <c r="C5" s="164" t="s">
        <v>21</v>
      </c>
      <c r="D5" s="160" t="s">
        <v>28</v>
      </c>
      <c r="E5" s="226">
        <v>9</v>
      </c>
      <c r="F5" s="226" t="s">
        <v>161</v>
      </c>
      <c r="I5" s="163" t="s">
        <v>20</v>
      </c>
      <c r="J5" s="164" t="s">
        <v>21</v>
      </c>
      <c r="K5" s="160" t="s">
        <v>28</v>
      </c>
      <c r="L5" s="226">
        <v>9</v>
      </c>
      <c r="M5" s="226" t="s">
        <v>161</v>
      </c>
    </row>
    <row r="6" spans="2:13" ht="27" customHeight="1" x14ac:dyDescent="0.45">
      <c r="B6" s="198" t="s">
        <v>20</v>
      </c>
      <c r="C6" s="233" t="s">
        <v>21</v>
      </c>
      <c r="D6" s="160" t="s">
        <v>106</v>
      </c>
      <c r="E6" s="196">
        <v>6</v>
      </c>
      <c r="F6" s="226" t="s">
        <v>162</v>
      </c>
      <c r="I6" s="186" t="s">
        <v>20</v>
      </c>
      <c r="J6" s="178" t="s">
        <v>21</v>
      </c>
      <c r="K6" s="187" t="s">
        <v>43</v>
      </c>
      <c r="L6" s="188">
        <v>9</v>
      </c>
      <c r="M6" s="188" t="s">
        <v>161</v>
      </c>
    </row>
    <row r="7" spans="2:13" ht="26.25" x14ac:dyDescent="0.45">
      <c r="B7" s="186" t="s">
        <v>20</v>
      </c>
      <c r="C7" s="178" t="s">
        <v>35</v>
      </c>
      <c r="D7" s="187" t="s">
        <v>111</v>
      </c>
      <c r="E7" s="218">
        <v>9</v>
      </c>
      <c r="F7" s="218" t="s">
        <v>161</v>
      </c>
      <c r="I7" s="198" t="s">
        <v>20</v>
      </c>
      <c r="J7" s="233" t="s">
        <v>21</v>
      </c>
      <c r="K7" s="160" t="s">
        <v>106</v>
      </c>
      <c r="L7" s="196">
        <v>6</v>
      </c>
      <c r="M7" s="226" t="s">
        <v>162</v>
      </c>
    </row>
    <row r="8" spans="2:13" x14ac:dyDescent="0.45">
      <c r="B8" s="275" t="s">
        <v>149</v>
      </c>
      <c r="C8" s="276"/>
      <c r="D8" s="277"/>
      <c r="E8" s="231" t="s">
        <v>14</v>
      </c>
      <c r="F8" s="206" t="s">
        <v>160</v>
      </c>
      <c r="I8" s="351" t="s">
        <v>149</v>
      </c>
      <c r="J8" s="352"/>
      <c r="K8" s="353"/>
      <c r="L8" s="240" t="s">
        <v>14</v>
      </c>
      <c r="M8" s="239" t="s">
        <v>160</v>
      </c>
    </row>
    <row r="9" spans="2:13" x14ac:dyDescent="0.45">
      <c r="B9" s="5" t="s">
        <v>20</v>
      </c>
      <c r="C9" s="6" t="s">
        <v>35</v>
      </c>
      <c r="D9" s="160" t="s">
        <v>112</v>
      </c>
      <c r="E9" s="219">
        <v>9</v>
      </c>
      <c r="F9" s="219" t="s">
        <v>162</v>
      </c>
      <c r="I9" s="5" t="s">
        <v>20</v>
      </c>
      <c r="J9" s="6" t="s">
        <v>35</v>
      </c>
      <c r="K9" s="160" t="s">
        <v>112</v>
      </c>
      <c r="L9" s="219">
        <v>9</v>
      </c>
      <c r="M9" s="219" t="s">
        <v>162</v>
      </c>
    </row>
    <row r="10" spans="2:13" x14ac:dyDescent="0.45">
      <c r="B10" s="161" t="s">
        <v>20</v>
      </c>
      <c r="C10" s="169" t="s">
        <v>35</v>
      </c>
      <c r="D10" s="160" t="s">
        <v>40</v>
      </c>
      <c r="E10" s="219">
        <v>6</v>
      </c>
      <c r="F10" s="219" t="s">
        <v>161</v>
      </c>
      <c r="I10" s="161" t="s">
        <v>20</v>
      </c>
      <c r="J10" s="169" t="s">
        <v>35</v>
      </c>
      <c r="K10" s="160" t="s">
        <v>40</v>
      </c>
      <c r="L10" s="219">
        <v>6</v>
      </c>
      <c r="M10" s="219" t="s">
        <v>161</v>
      </c>
    </row>
    <row r="11" spans="2:13" x14ac:dyDescent="0.45">
      <c r="B11" s="161" t="s">
        <v>20</v>
      </c>
      <c r="C11" s="169" t="s">
        <v>35</v>
      </c>
      <c r="D11" s="160" t="s">
        <v>41</v>
      </c>
      <c r="E11" s="219">
        <v>9</v>
      </c>
      <c r="F11" s="219" t="s">
        <v>161</v>
      </c>
      <c r="I11" s="161" t="s">
        <v>20</v>
      </c>
      <c r="J11" s="169" t="s">
        <v>35</v>
      </c>
      <c r="K11" s="160" t="s">
        <v>41</v>
      </c>
      <c r="L11" s="219">
        <v>9</v>
      </c>
      <c r="M11" s="219" t="s">
        <v>161</v>
      </c>
    </row>
    <row r="12" spans="2:13" x14ac:dyDescent="0.45">
      <c r="B12" s="186" t="s">
        <v>20</v>
      </c>
      <c r="C12" s="178" t="s">
        <v>35</v>
      </c>
      <c r="D12" s="187" t="s">
        <v>43</v>
      </c>
      <c r="E12" s="188">
        <v>9</v>
      </c>
      <c r="F12" s="188" t="s">
        <v>161</v>
      </c>
      <c r="I12" s="186" t="s">
        <v>20</v>
      </c>
      <c r="J12" s="178" t="s">
        <v>35</v>
      </c>
      <c r="K12" s="187" t="s">
        <v>111</v>
      </c>
      <c r="L12" s="218">
        <v>9</v>
      </c>
      <c r="M12" s="218" t="s">
        <v>161</v>
      </c>
    </row>
    <row r="13" spans="2:13" x14ac:dyDescent="0.45">
      <c r="B13" s="275" t="s">
        <v>150</v>
      </c>
      <c r="C13" s="276"/>
      <c r="D13" s="277"/>
      <c r="E13" s="231" t="s">
        <v>14</v>
      </c>
      <c r="F13" s="206" t="s">
        <v>160</v>
      </c>
      <c r="I13" s="351" t="s">
        <v>150</v>
      </c>
      <c r="J13" s="352"/>
      <c r="K13" s="353"/>
      <c r="L13" s="240" t="s">
        <v>14</v>
      </c>
      <c r="M13" s="239" t="s">
        <v>160</v>
      </c>
    </row>
    <row r="14" spans="2:13" x14ac:dyDescent="0.45">
      <c r="B14" s="172" t="s">
        <v>47</v>
      </c>
      <c r="C14" s="173" t="s">
        <v>21</v>
      </c>
      <c r="D14" s="174" t="s">
        <v>117</v>
      </c>
      <c r="E14" s="219">
        <v>6</v>
      </c>
      <c r="F14" s="219" t="s">
        <v>161</v>
      </c>
      <c r="I14" s="172" t="s">
        <v>47</v>
      </c>
      <c r="J14" s="173" t="s">
        <v>21</v>
      </c>
      <c r="K14" s="174" t="s">
        <v>117</v>
      </c>
      <c r="L14" s="219">
        <v>6</v>
      </c>
      <c r="M14" s="219" t="s">
        <v>161</v>
      </c>
    </row>
    <row r="15" spans="2:13" x14ac:dyDescent="0.45">
      <c r="B15" s="161" t="s">
        <v>47</v>
      </c>
      <c r="C15" s="173" t="s">
        <v>21</v>
      </c>
      <c r="D15" s="174" t="s">
        <v>50</v>
      </c>
      <c r="E15" s="196">
        <v>6</v>
      </c>
      <c r="F15" s="196" t="s">
        <v>161</v>
      </c>
      <c r="I15" s="161" t="s">
        <v>47</v>
      </c>
      <c r="J15" s="173" t="s">
        <v>21</v>
      </c>
      <c r="K15" s="174" t="s">
        <v>50</v>
      </c>
      <c r="L15" s="196">
        <v>6</v>
      </c>
      <c r="M15" s="196" t="s">
        <v>161</v>
      </c>
    </row>
    <row r="16" spans="2:13" x14ac:dyDescent="0.45">
      <c r="B16" s="191" t="s">
        <v>47</v>
      </c>
      <c r="C16" s="178" t="s">
        <v>21</v>
      </c>
      <c r="D16" s="177" t="s">
        <v>118</v>
      </c>
      <c r="E16" s="232">
        <v>6</v>
      </c>
      <c r="F16" s="218" t="s">
        <v>161</v>
      </c>
      <c r="I16" s="342"/>
      <c r="J16" s="343"/>
      <c r="K16" s="343"/>
      <c r="L16" s="343"/>
      <c r="M16" s="344"/>
    </row>
    <row r="17" spans="2:19" x14ac:dyDescent="0.45">
      <c r="B17" s="275" t="s">
        <v>151</v>
      </c>
      <c r="C17" s="276"/>
      <c r="D17" s="277"/>
      <c r="E17" s="227" t="s">
        <v>14</v>
      </c>
      <c r="F17" s="206" t="s">
        <v>160</v>
      </c>
      <c r="I17" s="351" t="s">
        <v>151</v>
      </c>
      <c r="J17" s="352"/>
      <c r="K17" s="353"/>
      <c r="L17" s="241" t="s">
        <v>14</v>
      </c>
      <c r="M17" s="239" t="s">
        <v>160</v>
      </c>
    </row>
    <row r="18" spans="2:19" x14ac:dyDescent="0.45">
      <c r="B18" s="329" t="s">
        <v>126</v>
      </c>
      <c r="C18" s="330"/>
      <c r="D18" s="331"/>
      <c r="E18" s="329">
        <v>21</v>
      </c>
      <c r="F18" s="331"/>
      <c r="H18" s="242"/>
      <c r="I18" s="191" t="s">
        <v>47</v>
      </c>
      <c r="J18" s="178" t="s">
        <v>35</v>
      </c>
      <c r="K18" s="177" t="s">
        <v>118</v>
      </c>
      <c r="L18" s="232">
        <v>6</v>
      </c>
      <c r="M18" s="218" t="s">
        <v>161</v>
      </c>
    </row>
    <row r="19" spans="2:19" x14ac:dyDescent="0.45">
      <c r="I19" s="329" t="s">
        <v>126</v>
      </c>
      <c r="J19" s="330"/>
      <c r="K19" s="331"/>
      <c r="L19" s="329">
        <v>21</v>
      </c>
      <c r="M19" s="331"/>
      <c r="Q19" t="s">
        <v>195</v>
      </c>
      <c r="S19">
        <f>L4</f>
        <v>9</v>
      </c>
    </row>
    <row r="20" spans="2:19" x14ac:dyDescent="0.45">
      <c r="Q20" t="s">
        <v>195</v>
      </c>
      <c r="S20">
        <f>L5+L6+L10+L11+L12+L14+L15+L18</f>
        <v>60</v>
      </c>
    </row>
    <row r="21" spans="2:19" x14ac:dyDescent="0.45">
      <c r="B21" s="262" t="s">
        <v>153</v>
      </c>
      <c r="C21" s="263"/>
      <c r="D21" s="264"/>
      <c r="E21" s="167">
        <v>12</v>
      </c>
      <c r="F21" s="194"/>
      <c r="Q21" t="s">
        <v>184</v>
      </c>
      <c r="S21">
        <f>L7+L9</f>
        <v>15</v>
      </c>
    </row>
    <row r="22" spans="2:19" x14ac:dyDescent="0.45">
      <c r="B22" s="311" t="s">
        <v>156</v>
      </c>
      <c r="C22" s="312"/>
      <c r="D22" s="313"/>
      <c r="E22" s="167">
        <v>3</v>
      </c>
      <c r="I22" s="262" t="s">
        <v>153</v>
      </c>
      <c r="J22" s="263"/>
      <c r="K22" s="264"/>
      <c r="L22" s="167">
        <v>12</v>
      </c>
      <c r="M22" s="194"/>
    </row>
    <row r="23" spans="2:19" x14ac:dyDescent="0.45">
      <c r="B23" s="248" t="s">
        <v>152</v>
      </c>
      <c r="C23" s="249"/>
      <c r="D23" s="250"/>
      <c r="E23" s="226">
        <f>SUM(E4:E22)</f>
        <v>120</v>
      </c>
      <c r="I23" s="311" t="s">
        <v>156</v>
      </c>
      <c r="J23" s="312"/>
      <c r="K23" s="313"/>
      <c r="L23" s="167">
        <v>3</v>
      </c>
    </row>
    <row r="24" spans="2:19" x14ac:dyDescent="0.45">
      <c r="I24" s="248" t="s">
        <v>152</v>
      </c>
      <c r="J24" s="249"/>
      <c r="K24" s="250"/>
      <c r="L24" s="226">
        <f>SUM(L4:L23)</f>
        <v>120</v>
      </c>
    </row>
  </sheetData>
  <mergeCells count="21">
    <mergeCell ref="B23:D23"/>
    <mergeCell ref="B2:F2"/>
    <mergeCell ref="B3:D3"/>
    <mergeCell ref="B8:D8"/>
    <mergeCell ref="B13:D13"/>
    <mergeCell ref="B17:D17"/>
    <mergeCell ref="B18:D18"/>
    <mergeCell ref="E18:F18"/>
    <mergeCell ref="B21:D21"/>
    <mergeCell ref="B22:D22"/>
    <mergeCell ref="I24:K24"/>
    <mergeCell ref="I2:M2"/>
    <mergeCell ref="I3:K3"/>
    <mergeCell ref="I8:K8"/>
    <mergeCell ref="I16:M16"/>
    <mergeCell ref="I17:K17"/>
    <mergeCell ref="I13:K13"/>
    <mergeCell ref="I19:K19"/>
    <mergeCell ref="L19:M19"/>
    <mergeCell ref="I22:K22"/>
    <mergeCell ref="I23:K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IN2647 coorte 24_25</vt:lpstr>
      <vt:lpstr>TRACK 1</vt:lpstr>
      <vt:lpstr>TRACK 2</vt:lpstr>
      <vt:lpstr>TRACK 3</vt:lpstr>
      <vt:lpstr>TRACK 4</vt:lpstr>
      <vt:lpstr>TRACK 5</vt:lpstr>
      <vt:lpstr>FM</vt:lpstr>
      <vt:lpstr>AMT</vt:lpstr>
    </vt:vector>
  </TitlesOfParts>
  <Company>DII Universita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Scarpa Laura</dc:creator>
  <cp:lastModifiedBy>Martucci Alessandro</cp:lastModifiedBy>
  <cp:lastPrinted>2023-02-22T16:19:28Z</cp:lastPrinted>
  <dcterms:created xsi:type="dcterms:W3CDTF">2023-01-30T09:42:03Z</dcterms:created>
  <dcterms:modified xsi:type="dcterms:W3CDTF">2023-11-14T11:30:15Z</dcterms:modified>
</cp:coreProperties>
</file>