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Users\carla\Documents\didattica\A20-21\OttStoc_20-21\lezioni mie\L5-L6-SimExcel\"/>
    </mc:Choice>
  </mc:AlternateContent>
  <bookViews>
    <workbookView xWindow="100" yWindow="160" windowWidth="23740" windowHeight="13010" firstSheet="3" activeTab="5"/>
  </bookViews>
  <sheets>
    <sheet name="Manuale-vuoto" sheetId="1" r:id="rId1"/>
    <sheet name="Excel-vuoto" sheetId="6" r:id="rId2"/>
    <sheet name="Manuale-completo" sheetId="2" r:id="rId3"/>
    <sheet name="Excel-completo" sheetId="4" r:id="rId4"/>
    <sheet name="Excel1Sim" sheetId="5" r:id="rId5"/>
    <sheet name="Excel+DataTable" sheetId="8" r:id="rId6"/>
  </sheets>
  <calcPr calcId="162913"/>
</workbook>
</file>

<file path=xl/calcChain.xml><?xml version="1.0" encoding="utf-8"?>
<calcChain xmlns="http://schemas.openxmlformats.org/spreadsheetml/2006/main">
  <c r="E386" i="8" l="1"/>
  <c r="C386" i="8"/>
  <c r="D386" i="8" s="1"/>
  <c r="E385" i="8"/>
  <c r="C385" i="8"/>
  <c r="D385" i="8" s="1"/>
  <c r="E384" i="8"/>
  <c r="C384" i="8"/>
  <c r="D384" i="8" s="1"/>
  <c r="E383" i="8"/>
  <c r="C383" i="8"/>
  <c r="D383" i="8" s="1"/>
  <c r="E382" i="8"/>
  <c r="C382" i="8"/>
  <c r="D382" i="8" s="1"/>
  <c r="E381" i="8"/>
  <c r="C381" i="8"/>
  <c r="D381" i="8" s="1"/>
  <c r="E380" i="8"/>
  <c r="C380" i="8"/>
  <c r="D380" i="8" s="1"/>
  <c r="E379" i="8"/>
  <c r="C379" i="8"/>
  <c r="D379" i="8" s="1"/>
  <c r="E378" i="8"/>
  <c r="C378" i="8"/>
  <c r="D378" i="8" s="1"/>
  <c r="E377" i="8"/>
  <c r="C377" i="8"/>
  <c r="D377" i="8" s="1"/>
  <c r="E376" i="8"/>
  <c r="C376" i="8"/>
  <c r="D376" i="8" s="1"/>
  <c r="E375" i="8"/>
  <c r="C375" i="8"/>
  <c r="D375" i="8" s="1"/>
  <c r="E374" i="8"/>
  <c r="C374" i="8"/>
  <c r="D374" i="8" s="1"/>
  <c r="E373" i="8"/>
  <c r="C373" i="8"/>
  <c r="D373" i="8" s="1"/>
  <c r="E372" i="8"/>
  <c r="C372" i="8"/>
  <c r="D372" i="8" s="1"/>
  <c r="E371" i="8"/>
  <c r="C371" i="8"/>
  <c r="D371" i="8" s="1"/>
  <c r="E370" i="8"/>
  <c r="C370" i="8"/>
  <c r="D370" i="8" s="1"/>
  <c r="E369" i="8"/>
  <c r="C369" i="8"/>
  <c r="D369" i="8" s="1"/>
  <c r="E368" i="8"/>
  <c r="C368" i="8"/>
  <c r="D368" i="8" s="1"/>
  <c r="E367" i="8"/>
  <c r="C367" i="8"/>
  <c r="D367" i="8" s="1"/>
  <c r="E366" i="8"/>
  <c r="C366" i="8"/>
  <c r="D366" i="8" s="1"/>
  <c r="E365" i="8"/>
  <c r="C365" i="8"/>
  <c r="D365" i="8" s="1"/>
  <c r="E364" i="8"/>
  <c r="C364" i="8"/>
  <c r="D364" i="8" s="1"/>
  <c r="E363" i="8"/>
  <c r="C363" i="8"/>
  <c r="D363" i="8" s="1"/>
  <c r="E362" i="8"/>
  <c r="C362" i="8"/>
  <c r="D362" i="8" s="1"/>
  <c r="E361" i="8"/>
  <c r="C361" i="8"/>
  <c r="D361" i="8" s="1"/>
  <c r="E360" i="8"/>
  <c r="C360" i="8"/>
  <c r="D360" i="8" s="1"/>
  <c r="E359" i="8"/>
  <c r="C359" i="8"/>
  <c r="D359" i="8" s="1"/>
  <c r="E358" i="8"/>
  <c r="C358" i="8"/>
  <c r="D358" i="8" s="1"/>
  <c r="E357" i="8"/>
  <c r="C357" i="8"/>
  <c r="D357" i="8" s="1"/>
  <c r="E356" i="8"/>
  <c r="C356" i="8"/>
  <c r="D356" i="8" s="1"/>
  <c r="E355" i="8"/>
  <c r="C355" i="8"/>
  <c r="D355" i="8" s="1"/>
  <c r="E354" i="8"/>
  <c r="C354" i="8"/>
  <c r="D354" i="8" s="1"/>
  <c r="E353" i="8"/>
  <c r="C353" i="8"/>
  <c r="D353" i="8" s="1"/>
  <c r="E352" i="8"/>
  <c r="C352" i="8"/>
  <c r="D352" i="8" s="1"/>
  <c r="E351" i="8"/>
  <c r="C351" i="8"/>
  <c r="D351" i="8" s="1"/>
  <c r="E350" i="8"/>
  <c r="C350" i="8"/>
  <c r="D350" i="8" s="1"/>
  <c r="E349" i="8"/>
  <c r="C349" i="8"/>
  <c r="D349" i="8" s="1"/>
  <c r="E348" i="8"/>
  <c r="C348" i="8"/>
  <c r="D348" i="8" s="1"/>
  <c r="E347" i="8"/>
  <c r="C347" i="8"/>
  <c r="D347" i="8" s="1"/>
  <c r="E346" i="8"/>
  <c r="C346" i="8"/>
  <c r="D346" i="8" s="1"/>
  <c r="E345" i="8"/>
  <c r="C345" i="8"/>
  <c r="D345" i="8" s="1"/>
  <c r="E344" i="8"/>
  <c r="C344" i="8"/>
  <c r="D344" i="8" s="1"/>
  <c r="E343" i="8"/>
  <c r="C343" i="8"/>
  <c r="D343" i="8" s="1"/>
  <c r="E342" i="8"/>
  <c r="C342" i="8"/>
  <c r="D342" i="8" s="1"/>
  <c r="E341" i="8"/>
  <c r="C341" i="8"/>
  <c r="D341" i="8" s="1"/>
  <c r="E340" i="8"/>
  <c r="C340" i="8"/>
  <c r="D340" i="8" s="1"/>
  <c r="E339" i="8"/>
  <c r="C339" i="8"/>
  <c r="D339" i="8" s="1"/>
  <c r="E338" i="8"/>
  <c r="C338" i="8"/>
  <c r="D338" i="8" s="1"/>
  <c r="E337" i="8"/>
  <c r="C337" i="8"/>
  <c r="D337" i="8" s="1"/>
  <c r="E336" i="8"/>
  <c r="C336" i="8"/>
  <c r="D336" i="8" s="1"/>
  <c r="E335" i="8"/>
  <c r="C335" i="8"/>
  <c r="D335" i="8" s="1"/>
  <c r="E334" i="8"/>
  <c r="C334" i="8"/>
  <c r="D334" i="8" s="1"/>
  <c r="E333" i="8"/>
  <c r="C333" i="8"/>
  <c r="D333" i="8" s="1"/>
  <c r="E332" i="8"/>
  <c r="C332" i="8"/>
  <c r="D332" i="8" s="1"/>
  <c r="E331" i="8"/>
  <c r="C331" i="8"/>
  <c r="D331" i="8" s="1"/>
  <c r="E330" i="8"/>
  <c r="C330" i="8"/>
  <c r="D330" i="8" s="1"/>
  <c r="E329" i="8"/>
  <c r="C329" i="8"/>
  <c r="D329" i="8" s="1"/>
  <c r="E328" i="8"/>
  <c r="C328" i="8"/>
  <c r="D328" i="8" s="1"/>
  <c r="E327" i="8"/>
  <c r="C327" i="8"/>
  <c r="D327" i="8" s="1"/>
  <c r="E326" i="8"/>
  <c r="C326" i="8"/>
  <c r="D326" i="8" s="1"/>
  <c r="E325" i="8"/>
  <c r="C325" i="8"/>
  <c r="D325" i="8" s="1"/>
  <c r="E324" i="8"/>
  <c r="C324" i="8"/>
  <c r="D324" i="8" s="1"/>
  <c r="E323" i="8"/>
  <c r="C323" i="8"/>
  <c r="D323" i="8" s="1"/>
  <c r="E322" i="8"/>
  <c r="C322" i="8"/>
  <c r="D322" i="8" s="1"/>
  <c r="E321" i="8"/>
  <c r="C321" i="8"/>
  <c r="D321" i="8" s="1"/>
  <c r="E320" i="8"/>
  <c r="C320" i="8"/>
  <c r="D320" i="8" s="1"/>
  <c r="E319" i="8"/>
  <c r="C319" i="8"/>
  <c r="D319" i="8" s="1"/>
  <c r="E318" i="8"/>
  <c r="C318" i="8"/>
  <c r="D318" i="8" s="1"/>
  <c r="E317" i="8"/>
  <c r="C317" i="8"/>
  <c r="D317" i="8" s="1"/>
  <c r="E316" i="8"/>
  <c r="C316" i="8"/>
  <c r="D316" i="8" s="1"/>
  <c r="E315" i="8"/>
  <c r="C315" i="8"/>
  <c r="D315" i="8" s="1"/>
  <c r="E314" i="8"/>
  <c r="C314" i="8"/>
  <c r="D314" i="8" s="1"/>
  <c r="E313" i="8"/>
  <c r="C313" i="8"/>
  <c r="D313" i="8" s="1"/>
  <c r="E312" i="8"/>
  <c r="C312" i="8"/>
  <c r="D312" i="8" s="1"/>
  <c r="E311" i="8"/>
  <c r="C311" i="8"/>
  <c r="D311" i="8" s="1"/>
  <c r="E310" i="8"/>
  <c r="C310" i="8"/>
  <c r="D310" i="8" s="1"/>
  <c r="E309" i="8"/>
  <c r="C309" i="8"/>
  <c r="D309" i="8" s="1"/>
  <c r="E308" i="8"/>
  <c r="C308" i="8"/>
  <c r="D308" i="8" s="1"/>
  <c r="E307" i="8"/>
  <c r="C307" i="8"/>
  <c r="D307" i="8" s="1"/>
  <c r="E306" i="8"/>
  <c r="C306" i="8"/>
  <c r="D306" i="8" s="1"/>
  <c r="E305" i="8"/>
  <c r="C305" i="8"/>
  <c r="D305" i="8" s="1"/>
  <c r="E304" i="8"/>
  <c r="C304" i="8"/>
  <c r="D304" i="8" s="1"/>
  <c r="E303" i="8"/>
  <c r="C303" i="8"/>
  <c r="D303" i="8" s="1"/>
  <c r="E302" i="8"/>
  <c r="C302" i="8"/>
  <c r="D302" i="8" s="1"/>
  <c r="E301" i="8"/>
  <c r="C301" i="8"/>
  <c r="D301" i="8" s="1"/>
  <c r="E300" i="8"/>
  <c r="C300" i="8"/>
  <c r="D300" i="8" s="1"/>
  <c r="E299" i="8"/>
  <c r="C299" i="8"/>
  <c r="D299" i="8" s="1"/>
  <c r="E298" i="8"/>
  <c r="C298" i="8"/>
  <c r="D298" i="8" s="1"/>
  <c r="E297" i="8"/>
  <c r="C297" i="8"/>
  <c r="D297" i="8" s="1"/>
  <c r="E296" i="8"/>
  <c r="C296" i="8"/>
  <c r="D296" i="8" s="1"/>
  <c r="E295" i="8"/>
  <c r="C295" i="8"/>
  <c r="D295" i="8" s="1"/>
  <c r="E294" i="8"/>
  <c r="C294" i="8"/>
  <c r="D294" i="8" s="1"/>
  <c r="E293" i="8"/>
  <c r="C293" i="8"/>
  <c r="D293" i="8" s="1"/>
  <c r="E292" i="8"/>
  <c r="C292" i="8"/>
  <c r="D292" i="8" s="1"/>
  <c r="E291" i="8"/>
  <c r="C291" i="8"/>
  <c r="D291" i="8" s="1"/>
  <c r="E290" i="8"/>
  <c r="C290" i="8"/>
  <c r="D290" i="8" s="1"/>
  <c r="E289" i="8"/>
  <c r="C289" i="8"/>
  <c r="D289" i="8" s="1"/>
  <c r="E288" i="8"/>
  <c r="C288" i="8"/>
  <c r="D288" i="8" s="1"/>
  <c r="E287" i="8"/>
  <c r="C287" i="8"/>
  <c r="D287" i="8" s="1"/>
  <c r="E286" i="8"/>
  <c r="C286" i="8"/>
  <c r="D286" i="8" s="1"/>
  <c r="E285" i="8"/>
  <c r="C285" i="8"/>
  <c r="D285" i="8" s="1"/>
  <c r="E284" i="8"/>
  <c r="C284" i="8"/>
  <c r="D284" i="8" s="1"/>
  <c r="E283" i="8"/>
  <c r="C283" i="8"/>
  <c r="D283" i="8" s="1"/>
  <c r="E282" i="8"/>
  <c r="C282" i="8"/>
  <c r="D282" i="8" s="1"/>
  <c r="E281" i="8"/>
  <c r="C281" i="8"/>
  <c r="D281" i="8" s="1"/>
  <c r="E280" i="8"/>
  <c r="C280" i="8"/>
  <c r="D280" i="8" s="1"/>
  <c r="E279" i="8"/>
  <c r="C279" i="8"/>
  <c r="D279" i="8" s="1"/>
  <c r="E278" i="8"/>
  <c r="C278" i="8"/>
  <c r="D278" i="8" s="1"/>
  <c r="E277" i="8"/>
  <c r="C277" i="8"/>
  <c r="D277" i="8" s="1"/>
  <c r="E276" i="8"/>
  <c r="C276" i="8"/>
  <c r="D276" i="8" s="1"/>
  <c r="E275" i="8"/>
  <c r="C275" i="8"/>
  <c r="D275" i="8" s="1"/>
  <c r="E274" i="8"/>
  <c r="C274" i="8"/>
  <c r="D274" i="8" s="1"/>
  <c r="E273" i="8"/>
  <c r="C273" i="8"/>
  <c r="D273" i="8" s="1"/>
  <c r="E272" i="8"/>
  <c r="C272" i="8"/>
  <c r="D272" i="8" s="1"/>
  <c r="E271" i="8"/>
  <c r="C271" i="8"/>
  <c r="D271" i="8" s="1"/>
  <c r="E270" i="8"/>
  <c r="C270" i="8"/>
  <c r="D270" i="8" s="1"/>
  <c r="E269" i="8"/>
  <c r="C269" i="8"/>
  <c r="D269" i="8" s="1"/>
  <c r="E268" i="8"/>
  <c r="C268" i="8"/>
  <c r="D268" i="8" s="1"/>
  <c r="E267" i="8"/>
  <c r="C267" i="8"/>
  <c r="D267" i="8" s="1"/>
  <c r="E266" i="8"/>
  <c r="C266" i="8"/>
  <c r="D266" i="8" s="1"/>
  <c r="E265" i="8"/>
  <c r="C265" i="8"/>
  <c r="D265" i="8" s="1"/>
  <c r="E264" i="8"/>
  <c r="C264" i="8"/>
  <c r="D264" i="8" s="1"/>
  <c r="E263" i="8"/>
  <c r="C263" i="8"/>
  <c r="D263" i="8" s="1"/>
  <c r="E262" i="8"/>
  <c r="C262" i="8"/>
  <c r="D262" i="8" s="1"/>
  <c r="E261" i="8"/>
  <c r="C261" i="8"/>
  <c r="D261" i="8" s="1"/>
  <c r="E260" i="8"/>
  <c r="C260" i="8"/>
  <c r="D260" i="8" s="1"/>
  <c r="E259" i="8"/>
  <c r="C259" i="8"/>
  <c r="D259" i="8" s="1"/>
  <c r="E258" i="8"/>
  <c r="C258" i="8"/>
  <c r="D258" i="8" s="1"/>
  <c r="E257" i="8"/>
  <c r="C257" i="8"/>
  <c r="D257" i="8" s="1"/>
  <c r="E256" i="8"/>
  <c r="C256" i="8"/>
  <c r="D256" i="8" s="1"/>
  <c r="E255" i="8"/>
  <c r="C255" i="8"/>
  <c r="D255" i="8" s="1"/>
  <c r="E254" i="8"/>
  <c r="C254" i="8"/>
  <c r="D254" i="8" s="1"/>
  <c r="E253" i="8"/>
  <c r="C253" i="8"/>
  <c r="D253" i="8" s="1"/>
  <c r="E252" i="8"/>
  <c r="C252" i="8"/>
  <c r="D252" i="8" s="1"/>
  <c r="E251" i="8"/>
  <c r="C251" i="8"/>
  <c r="D251" i="8" s="1"/>
  <c r="E250" i="8"/>
  <c r="C250" i="8"/>
  <c r="D250" i="8" s="1"/>
  <c r="E249" i="8"/>
  <c r="C249" i="8"/>
  <c r="D249" i="8" s="1"/>
  <c r="E248" i="8"/>
  <c r="C248" i="8"/>
  <c r="D248" i="8" s="1"/>
  <c r="E247" i="8"/>
  <c r="C247" i="8"/>
  <c r="D247" i="8" s="1"/>
  <c r="E246" i="8"/>
  <c r="C246" i="8"/>
  <c r="D246" i="8" s="1"/>
  <c r="E245" i="8"/>
  <c r="C245" i="8"/>
  <c r="D245" i="8" s="1"/>
  <c r="E244" i="8"/>
  <c r="C244" i="8"/>
  <c r="D244" i="8" s="1"/>
  <c r="E243" i="8"/>
  <c r="C243" i="8"/>
  <c r="D243" i="8" s="1"/>
  <c r="E242" i="8"/>
  <c r="C242" i="8"/>
  <c r="D242" i="8" s="1"/>
  <c r="E241" i="8"/>
  <c r="C241" i="8"/>
  <c r="D241" i="8" s="1"/>
  <c r="E240" i="8"/>
  <c r="C240" i="8"/>
  <c r="D240" i="8" s="1"/>
  <c r="E239" i="8"/>
  <c r="C239" i="8"/>
  <c r="D239" i="8" s="1"/>
  <c r="E238" i="8"/>
  <c r="C238" i="8"/>
  <c r="D238" i="8" s="1"/>
  <c r="E237" i="8"/>
  <c r="C237" i="8"/>
  <c r="D237" i="8" s="1"/>
  <c r="E236" i="8"/>
  <c r="C236" i="8"/>
  <c r="D236" i="8" s="1"/>
  <c r="E235" i="8"/>
  <c r="C235" i="8"/>
  <c r="D235" i="8" s="1"/>
  <c r="E234" i="8"/>
  <c r="C234" i="8"/>
  <c r="D234" i="8" s="1"/>
  <c r="E233" i="8"/>
  <c r="C233" i="8"/>
  <c r="D233" i="8" s="1"/>
  <c r="E232" i="8"/>
  <c r="C232" i="8"/>
  <c r="D232" i="8" s="1"/>
  <c r="E231" i="8"/>
  <c r="C231" i="8"/>
  <c r="D231" i="8" s="1"/>
  <c r="E230" i="8"/>
  <c r="C230" i="8"/>
  <c r="D230" i="8" s="1"/>
  <c r="E229" i="8"/>
  <c r="C229" i="8"/>
  <c r="D229" i="8" s="1"/>
  <c r="E228" i="8"/>
  <c r="C228" i="8"/>
  <c r="D228" i="8" s="1"/>
  <c r="E227" i="8"/>
  <c r="C227" i="8"/>
  <c r="D227" i="8" s="1"/>
  <c r="E226" i="8"/>
  <c r="C226" i="8"/>
  <c r="D226" i="8" s="1"/>
  <c r="E225" i="8"/>
  <c r="C225" i="8"/>
  <c r="D225" i="8" s="1"/>
  <c r="E224" i="8"/>
  <c r="C224" i="8"/>
  <c r="D224" i="8" s="1"/>
  <c r="E223" i="8"/>
  <c r="C223" i="8"/>
  <c r="D223" i="8" s="1"/>
  <c r="E222" i="8"/>
  <c r="C222" i="8"/>
  <c r="D222" i="8" s="1"/>
  <c r="E221" i="8"/>
  <c r="C221" i="8"/>
  <c r="D221" i="8" s="1"/>
  <c r="E220" i="8"/>
  <c r="C220" i="8"/>
  <c r="D220" i="8" s="1"/>
  <c r="E219" i="8"/>
  <c r="C219" i="8"/>
  <c r="D219" i="8" s="1"/>
  <c r="E218" i="8"/>
  <c r="C218" i="8"/>
  <c r="D218" i="8" s="1"/>
  <c r="E217" i="8"/>
  <c r="C217" i="8"/>
  <c r="D217" i="8" s="1"/>
  <c r="E216" i="8"/>
  <c r="C216" i="8"/>
  <c r="D216" i="8" s="1"/>
  <c r="E215" i="8"/>
  <c r="C215" i="8"/>
  <c r="D215" i="8" s="1"/>
  <c r="E214" i="8"/>
  <c r="C214" i="8"/>
  <c r="D214" i="8" s="1"/>
  <c r="E213" i="8"/>
  <c r="C213" i="8"/>
  <c r="D213" i="8" s="1"/>
  <c r="E212" i="8"/>
  <c r="C212" i="8"/>
  <c r="D212" i="8" s="1"/>
  <c r="E211" i="8"/>
  <c r="C211" i="8"/>
  <c r="D211" i="8" s="1"/>
  <c r="E210" i="8"/>
  <c r="C210" i="8"/>
  <c r="D210" i="8" s="1"/>
  <c r="E209" i="8"/>
  <c r="C209" i="8"/>
  <c r="D209" i="8" s="1"/>
  <c r="E208" i="8"/>
  <c r="C208" i="8"/>
  <c r="D208" i="8" s="1"/>
  <c r="E207" i="8"/>
  <c r="C207" i="8"/>
  <c r="D207" i="8" s="1"/>
  <c r="E206" i="8"/>
  <c r="C206" i="8"/>
  <c r="D206" i="8" s="1"/>
  <c r="E205" i="8"/>
  <c r="C205" i="8"/>
  <c r="D205" i="8" s="1"/>
  <c r="E204" i="8"/>
  <c r="C204" i="8"/>
  <c r="D204" i="8" s="1"/>
  <c r="E203" i="8"/>
  <c r="C203" i="8"/>
  <c r="D203" i="8" s="1"/>
  <c r="E202" i="8"/>
  <c r="C202" i="8"/>
  <c r="D202" i="8" s="1"/>
  <c r="E201" i="8"/>
  <c r="C201" i="8"/>
  <c r="D201" i="8" s="1"/>
  <c r="E200" i="8"/>
  <c r="C200" i="8"/>
  <c r="D200" i="8" s="1"/>
  <c r="E199" i="8"/>
  <c r="C199" i="8"/>
  <c r="D199" i="8" s="1"/>
  <c r="E198" i="8"/>
  <c r="C198" i="8"/>
  <c r="D198" i="8" s="1"/>
  <c r="E197" i="8"/>
  <c r="C197" i="8"/>
  <c r="D197" i="8" s="1"/>
  <c r="E196" i="8"/>
  <c r="C196" i="8"/>
  <c r="D196" i="8" s="1"/>
  <c r="E195" i="8"/>
  <c r="C195" i="8"/>
  <c r="D195" i="8" s="1"/>
  <c r="E194" i="8"/>
  <c r="C194" i="8"/>
  <c r="D194" i="8" s="1"/>
  <c r="E193" i="8"/>
  <c r="C193" i="8"/>
  <c r="D193" i="8" s="1"/>
  <c r="E192" i="8"/>
  <c r="C192" i="8"/>
  <c r="D192" i="8" s="1"/>
  <c r="E191" i="8"/>
  <c r="C191" i="8"/>
  <c r="D191" i="8" s="1"/>
  <c r="E190" i="8"/>
  <c r="C190" i="8"/>
  <c r="D190" i="8" s="1"/>
  <c r="E189" i="8"/>
  <c r="C189" i="8"/>
  <c r="D189" i="8" s="1"/>
  <c r="E188" i="8"/>
  <c r="C188" i="8"/>
  <c r="D188" i="8" s="1"/>
  <c r="E187" i="8"/>
  <c r="C187" i="8"/>
  <c r="D187" i="8" s="1"/>
  <c r="E186" i="8"/>
  <c r="C186" i="8"/>
  <c r="D186" i="8" s="1"/>
  <c r="E185" i="8"/>
  <c r="C185" i="8"/>
  <c r="D185" i="8" s="1"/>
  <c r="E184" i="8"/>
  <c r="C184" i="8"/>
  <c r="D184" i="8" s="1"/>
  <c r="E183" i="8"/>
  <c r="C183" i="8"/>
  <c r="D183" i="8" s="1"/>
  <c r="E182" i="8"/>
  <c r="C182" i="8"/>
  <c r="D182" i="8" s="1"/>
  <c r="E181" i="8"/>
  <c r="C181" i="8"/>
  <c r="D181" i="8" s="1"/>
  <c r="E180" i="8"/>
  <c r="C180" i="8"/>
  <c r="D180" i="8" s="1"/>
  <c r="E179" i="8"/>
  <c r="C179" i="8"/>
  <c r="D179" i="8" s="1"/>
  <c r="E178" i="8"/>
  <c r="C178" i="8"/>
  <c r="D178" i="8" s="1"/>
  <c r="E177" i="8"/>
  <c r="C177" i="8"/>
  <c r="D177" i="8" s="1"/>
  <c r="E176" i="8"/>
  <c r="C176" i="8"/>
  <c r="D176" i="8" s="1"/>
  <c r="E175" i="8"/>
  <c r="C175" i="8"/>
  <c r="D175" i="8" s="1"/>
  <c r="E174" i="8"/>
  <c r="C174" i="8"/>
  <c r="D174" i="8" s="1"/>
  <c r="E173" i="8"/>
  <c r="C173" i="8"/>
  <c r="D173" i="8" s="1"/>
  <c r="E172" i="8"/>
  <c r="C172" i="8"/>
  <c r="D172" i="8" s="1"/>
  <c r="E171" i="8"/>
  <c r="C171" i="8"/>
  <c r="D171" i="8" s="1"/>
  <c r="E170" i="8"/>
  <c r="C170" i="8"/>
  <c r="D170" i="8" s="1"/>
  <c r="E169" i="8"/>
  <c r="C169" i="8"/>
  <c r="D169" i="8" s="1"/>
  <c r="E168" i="8"/>
  <c r="C168" i="8"/>
  <c r="D168" i="8" s="1"/>
  <c r="E167" i="8"/>
  <c r="C167" i="8"/>
  <c r="D167" i="8" s="1"/>
  <c r="E166" i="8"/>
  <c r="C166" i="8"/>
  <c r="D166" i="8" s="1"/>
  <c r="E165" i="8"/>
  <c r="C165" i="8"/>
  <c r="D165" i="8" s="1"/>
  <c r="E164" i="8"/>
  <c r="C164" i="8"/>
  <c r="D164" i="8" s="1"/>
  <c r="E163" i="8"/>
  <c r="C163" i="8"/>
  <c r="D163" i="8" s="1"/>
  <c r="E162" i="8"/>
  <c r="C162" i="8"/>
  <c r="D162" i="8" s="1"/>
  <c r="E161" i="8"/>
  <c r="C161" i="8"/>
  <c r="D161" i="8" s="1"/>
  <c r="E160" i="8"/>
  <c r="C160" i="8"/>
  <c r="D160" i="8" s="1"/>
  <c r="E159" i="8"/>
  <c r="C159" i="8"/>
  <c r="D159" i="8" s="1"/>
  <c r="E158" i="8"/>
  <c r="C158" i="8"/>
  <c r="D158" i="8" s="1"/>
  <c r="E157" i="8"/>
  <c r="C157" i="8"/>
  <c r="D157" i="8" s="1"/>
  <c r="E156" i="8"/>
  <c r="C156" i="8"/>
  <c r="D156" i="8" s="1"/>
  <c r="E155" i="8"/>
  <c r="C155" i="8"/>
  <c r="D155" i="8" s="1"/>
  <c r="E154" i="8"/>
  <c r="C154" i="8"/>
  <c r="D154" i="8" s="1"/>
  <c r="E153" i="8"/>
  <c r="C153" i="8"/>
  <c r="D153" i="8" s="1"/>
  <c r="E152" i="8"/>
  <c r="C152" i="8"/>
  <c r="D152" i="8" s="1"/>
  <c r="E151" i="8"/>
  <c r="C151" i="8"/>
  <c r="D151" i="8" s="1"/>
  <c r="E150" i="8"/>
  <c r="C150" i="8"/>
  <c r="D150" i="8" s="1"/>
  <c r="E149" i="8"/>
  <c r="C149" i="8"/>
  <c r="D149" i="8" s="1"/>
  <c r="E148" i="8"/>
  <c r="C148" i="8"/>
  <c r="D148" i="8" s="1"/>
  <c r="E147" i="8"/>
  <c r="C147" i="8"/>
  <c r="D147" i="8" s="1"/>
  <c r="E146" i="8"/>
  <c r="C146" i="8"/>
  <c r="D146" i="8" s="1"/>
  <c r="E145" i="8"/>
  <c r="C145" i="8"/>
  <c r="D145" i="8" s="1"/>
  <c r="E144" i="8"/>
  <c r="C144" i="8"/>
  <c r="D144" i="8" s="1"/>
  <c r="E143" i="8"/>
  <c r="C143" i="8"/>
  <c r="D143" i="8" s="1"/>
  <c r="E142" i="8"/>
  <c r="C142" i="8"/>
  <c r="D142" i="8" s="1"/>
  <c r="E141" i="8"/>
  <c r="C141" i="8"/>
  <c r="D141" i="8" s="1"/>
  <c r="E140" i="8"/>
  <c r="C140" i="8"/>
  <c r="D140" i="8" s="1"/>
  <c r="E139" i="8"/>
  <c r="C139" i="8"/>
  <c r="D139" i="8" s="1"/>
  <c r="E138" i="8"/>
  <c r="C138" i="8"/>
  <c r="D138" i="8" s="1"/>
  <c r="E137" i="8"/>
  <c r="C137" i="8"/>
  <c r="D137" i="8" s="1"/>
  <c r="E136" i="8"/>
  <c r="C136" i="8"/>
  <c r="D136" i="8" s="1"/>
  <c r="E135" i="8"/>
  <c r="C135" i="8"/>
  <c r="D135" i="8" s="1"/>
  <c r="E134" i="8"/>
  <c r="C134" i="8"/>
  <c r="D134" i="8" s="1"/>
  <c r="E133" i="8"/>
  <c r="C133" i="8"/>
  <c r="D133" i="8" s="1"/>
  <c r="E132" i="8"/>
  <c r="C132" i="8"/>
  <c r="D132" i="8" s="1"/>
  <c r="E131" i="8"/>
  <c r="C131" i="8"/>
  <c r="D131" i="8" s="1"/>
  <c r="E130" i="8"/>
  <c r="C130" i="8"/>
  <c r="D130" i="8" s="1"/>
  <c r="E129" i="8"/>
  <c r="C129" i="8"/>
  <c r="D129" i="8" s="1"/>
  <c r="E128" i="8"/>
  <c r="C128" i="8"/>
  <c r="D128" i="8" s="1"/>
  <c r="E127" i="8"/>
  <c r="C127" i="8"/>
  <c r="D127" i="8" s="1"/>
  <c r="E126" i="8"/>
  <c r="C126" i="8"/>
  <c r="D126" i="8" s="1"/>
  <c r="E125" i="8"/>
  <c r="C125" i="8"/>
  <c r="D125" i="8" s="1"/>
  <c r="E124" i="8"/>
  <c r="C124" i="8"/>
  <c r="D124" i="8" s="1"/>
  <c r="E123" i="8"/>
  <c r="C123" i="8"/>
  <c r="D123" i="8" s="1"/>
  <c r="E122" i="8"/>
  <c r="C122" i="8"/>
  <c r="D122" i="8" s="1"/>
  <c r="E121" i="8"/>
  <c r="C121" i="8"/>
  <c r="D121" i="8" s="1"/>
  <c r="E120" i="8"/>
  <c r="C120" i="8"/>
  <c r="D120" i="8" s="1"/>
  <c r="E119" i="8"/>
  <c r="C119" i="8"/>
  <c r="D119" i="8" s="1"/>
  <c r="E118" i="8"/>
  <c r="C118" i="8"/>
  <c r="D118" i="8" s="1"/>
  <c r="E117" i="8"/>
  <c r="C117" i="8"/>
  <c r="D117" i="8" s="1"/>
  <c r="E116" i="8"/>
  <c r="C116" i="8"/>
  <c r="D116" i="8" s="1"/>
  <c r="E115" i="8"/>
  <c r="C115" i="8"/>
  <c r="D115" i="8" s="1"/>
  <c r="E114" i="8"/>
  <c r="C114" i="8"/>
  <c r="D114" i="8" s="1"/>
  <c r="E113" i="8"/>
  <c r="C113" i="8"/>
  <c r="D113" i="8" s="1"/>
  <c r="E112" i="8"/>
  <c r="C112" i="8"/>
  <c r="D112" i="8" s="1"/>
  <c r="E111" i="8"/>
  <c r="C111" i="8"/>
  <c r="D111" i="8" s="1"/>
  <c r="E110" i="8"/>
  <c r="C110" i="8"/>
  <c r="D110" i="8" s="1"/>
  <c r="E109" i="8"/>
  <c r="C109" i="8"/>
  <c r="D109" i="8" s="1"/>
  <c r="E108" i="8"/>
  <c r="C108" i="8"/>
  <c r="D108" i="8" s="1"/>
  <c r="E107" i="8"/>
  <c r="C107" i="8"/>
  <c r="D107" i="8" s="1"/>
  <c r="E106" i="8"/>
  <c r="C106" i="8"/>
  <c r="D106" i="8" s="1"/>
  <c r="E105" i="8"/>
  <c r="C105" i="8"/>
  <c r="D105" i="8" s="1"/>
  <c r="E104" i="8"/>
  <c r="C104" i="8"/>
  <c r="D104" i="8" s="1"/>
  <c r="E103" i="8"/>
  <c r="C103" i="8"/>
  <c r="D103" i="8" s="1"/>
  <c r="E102" i="8"/>
  <c r="C102" i="8"/>
  <c r="D102" i="8" s="1"/>
  <c r="E101" i="8"/>
  <c r="C101" i="8"/>
  <c r="D101" i="8" s="1"/>
  <c r="E100" i="8"/>
  <c r="C100" i="8"/>
  <c r="D100" i="8" s="1"/>
  <c r="E99" i="8"/>
  <c r="C99" i="8"/>
  <c r="D99" i="8" s="1"/>
  <c r="E98" i="8"/>
  <c r="C98" i="8"/>
  <c r="D98" i="8" s="1"/>
  <c r="E97" i="8"/>
  <c r="C97" i="8"/>
  <c r="D97" i="8" s="1"/>
  <c r="E96" i="8"/>
  <c r="C96" i="8"/>
  <c r="D96" i="8" s="1"/>
  <c r="E95" i="8"/>
  <c r="C95" i="8"/>
  <c r="D95" i="8" s="1"/>
  <c r="E94" i="8"/>
  <c r="C94" i="8"/>
  <c r="D94" i="8" s="1"/>
  <c r="E93" i="8"/>
  <c r="C93" i="8"/>
  <c r="D93" i="8" s="1"/>
  <c r="E92" i="8"/>
  <c r="C92" i="8"/>
  <c r="D92" i="8" s="1"/>
  <c r="E91" i="8"/>
  <c r="C91" i="8"/>
  <c r="D91" i="8" s="1"/>
  <c r="E90" i="8"/>
  <c r="C90" i="8"/>
  <c r="D90" i="8" s="1"/>
  <c r="E89" i="8"/>
  <c r="C89" i="8"/>
  <c r="D89" i="8" s="1"/>
  <c r="E88" i="8"/>
  <c r="C88" i="8"/>
  <c r="D88" i="8" s="1"/>
  <c r="E87" i="8"/>
  <c r="C87" i="8"/>
  <c r="D87" i="8" s="1"/>
  <c r="E86" i="8"/>
  <c r="C86" i="8"/>
  <c r="D86" i="8" s="1"/>
  <c r="E85" i="8"/>
  <c r="C85" i="8"/>
  <c r="D85" i="8" s="1"/>
  <c r="E84" i="8"/>
  <c r="C84" i="8"/>
  <c r="D84" i="8" s="1"/>
  <c r="E83" i="8"/>
  <c r="C83" i="8"/>
  <c r="D83" i="8" s="1"/>
  <c r="E82" i="8"/>
  <c r="C82" i="8"/>
  <c r="D82" i="8" s="1"/>
  <c r="E81" i="8"/>
  <c r="C81" i="8"/>
  <c r="D81" i="8" s="1"/>
  <c r="E80" i="8"/>
  <c r="C80" i="8"/>
  <c r="D80" i="8" s="1"/>
  <c r="E79" i="8"/>
  <c r="C79" i="8"/>
  <c r="D79" i="8" s="1"/>
  <c r="E78" i="8"/>
  <c r="C78" i="8"/>
  <c r="D78" i="8" s="1"/>
  <c r="E77" i="8"/>
  <c r="C77" i="8"/>
  <c r="D77" i="8" s="1"/>
  <c r="E76" i="8"/>
  <c r="C76" i="8"/>
  <c r="D76" i="8" s="1"/>
  <c r="E75" i="8"/>
  <c r="C75" i="8"/>
  <c r="D75" i="8" s="1"/>
  <c r="E74" i="8"/>
  <c r="C74" i="8"/>
  <c r="D74" i="8" s="1"/>
  <c r="E73" i="8"/>
  <c r="C73" i="8"/>
  <c r="D73" i="8" s="1"/>
  <c r="E72" i="8"/>
  <c r="C72" i="8"/>
  <c r="D72" i="8" s="1"/>
  <c r="E71" i="8"/>
  <c r="C71" i="8"/>
  <c r="D71" i="8" s="1"/>
  <c r="E70" i="8"/>
  <c r="C70" i="8"/>
  <c r="D70" i="8" s="1"/>
  <c r="E69" i="8"/>
  <c r="C69" i="8"/>
  <c r="D69" i="8" s="1"/>
  <c r="E68" i="8"/>
  <c r="C68" i="8"/>
  <c r="D68" i="8" s="1"/>
  <c r="E67" i="8"/>
  <c r="C67" i="8"/>
  <c r="D67" i="8" s="1"/>
  <c r="E66" i="8"/>
  <c r="C66" i="8"/>
  <c r="D66" i="8" s="1"/>
  <c r="E65" i="8"/>
  <c r="C65" i="8"/>
  <c r="D65" i="8" s="1"/>
  <c r="E64" i="8"/>
  <c r="C64" i="8"/>
  <c r="D64" i="8" s="1"/>
  <c r="E63" i="8"/>
  <c r="C63" i="8"/>
  <c r="D63" i="8" s="1"/>
  <c r="E62" i="8"/>
  <c r="C62" i="8"/>
  <c r="D62" i="8" s="1"/>
  <c r="E61" i="8"/>
  <c r="C61" i="8"/>
  <c r="D61" i="8" s="1"/>
  <c r="E60" i="8"/>
  <c r="C60" i="8"/>
  <c r="D60" i="8" s="1"/>
  <c r="E59" i="8"/>
  <c r="C59" i="8"/>
  <c r="D59" i="8" s="1"/>
  <c r="E58" i="8"/>
  <c r="C58" i="8"/>
  <c r="D58" i="8" s="1"/>
  <c r="E57" i="8"/>
  <c r="C57" i="8"/>
  <c r="D57" i="8" s="1"/>
  <c r="E56" i="8"/>
  <c r="C56" i="8"/>
  <c r="D56" i="8" s="1"/>
  <c r="E55" i="8"/>
  <c r="C55" i="8"/>
  <c r="D55" i="8" s="1"/>
  <c r="E54" i="8"/>
  <c r="C54" i="8"/>
  <c r="D54" i="8" s="1"/>
  <c r="E53" i="8"/>
  <c r="C53" i="8"/>
  <c r="D53" i="8" s="1"/>
  <c r="E52" i="8"/>
  <c r="C52" i="8"/>
  <c r="D52" i="8" s="1"/>
  <c r="E51" i="8"/>
  <c r="C51" i="8"/>
  <c r="D51" i="8" s="1"/>
  <c r="E50" i="8"/>
  <c r="C50" i="8"/>
  <c r="D50" i="8" s="1"/>
  <c r="E49" i="8"/>
  <c r="C49" i="8"/>
  <c r="D49" i="8" s="1"/>
  <c r="E48" i="8"/>
  <c r="C48" i="8"/>
  <c r="D48" i="8" s="1"/>
  <c r="E47" i="8"/>
  <c r="C47" i="8"/>
  <c r="D47" i="8" s="1"/>
  <c r="E46" i="8"/>
  <c r="C46" i="8"/>
  <c r="D46" i="8" s="1"/>
  <c r="E45" i="8"/>
  <c r="C45" i="8"/>
  <c r="D45" i="8" s="1"/>
  <c r="E44" i="8"/>
  <c r="C44" i="8"/>
  <c r="D44" i="8" s="1"/>
  <c r="E43" i="8"/>
  <c r="C43" i="8"/>
  <c r="D43" i="8" s="1"/>
  <c r="E42" i="8"/>
  <c r="C42" i="8"/>
  <c r="D42" i="8" s="1"/>
  <c r="E41" i="8"/>
  <c r="C41" i="8"/>
  <c r="D41" i="8" s="1"/>
  <c r="E40" i="8"/>
  <c r="C40" i="8"/>
  <c r="D40" i="8" s="1"/>
  <c r="E39" i="8"/>
  <c r="C39" i="8"/>
  <c r="D39" i="8" s="1"/>
  <c r="E38" i="8"/>
  <c r="C38" i="8"/>
  <c r="D38" i="8" s="1"/>
  <c r="E37" i="8"/>
  <c r="C37" i="8"/>
  <c r="D37" i="8" s="1"/>
  <c r="E36" i="8"/>
  <c r="C36" i="8"/>
  <c r="D36" i="8" s="1"/>
  <c r="E35" i="8"/>
  <c r="C35" i="8"/>
  <c r="D35" i="8" s="1"/>
  <c r="E34" i="8"/>
  <c r="C34" i="8"/>
  <c r="D34" i="8" s="1"/>
  <c r="E33" i="8"/>
  <c r="C33" i="8"/>
  <c r="D33" i="8" s="1"/>
  <c r="E32" i="8"/>
  <c r="C32" i="8"/>
  <c r="D32" i="8" s="1"/>
  <c r="E31" i="8"/>
  <c r="C31" i="8"/>
  <c r="D31" i="8" s="1"/>
  <c r="E30" i="8"/>
  <c r="C30" i="8"/>
  <c r="D30" i="8" s="1"/>
  <c r="E29" i="8"/>
  <c r="C29" i="8"/>
  <c r="D29" i="8" s="1"/>
  <c r="E28" i="8"/>
  <c r="C28" i="8"/>
  <c r="D28" i="8" s="1"/>
  <c r="E27" i="8"/>
  <c r="C27" i="8"/>
  <c r="D27" i="8" s="1"/>
  <c r="E26" i="8"/>
  <c r="C26" i="8"/>
  <c r="D26" i="8" s="1"/>
  <c r="E25" i="8"/>
  <c r="C25" i="8"/>
  <c r="D25" i="8" s="1"/>
  <c r="E24" i="8"/>
  <c r="C24" i="8"/>
  <c r="D24" i="8" s="1"/>
  <c r="E23" i="8"/>
  <c r="C23" i="8"/>
  <c r="D23" i="8" s="1"/>
  <c r="E22" i="8"/>
  <c r="C22" i="8"/>
  <c r="D22" i="8" s="1"/>
  <c r="C265" i="4"/>
  <c r="D265" i="4" s="1"/>
  <c r="E265" i="4"/>
  <c r="C266" i="4"/>
  <c r="D266" i="4" s="1"/>
  <c r="E266" i="4"/>
  <c r="C267" i="4"/>
  <c r="D267" i="4" s="1"/>
  <c r="E267" i="4"/>
  <c r="C268" i="4"/>
  <c r="D268" i="4" s="1"/>
  <c r="E268" i="4"/>
  <c r="C269" i="4"/>
  <c r="D269" i="4" s="1"/>
  <c r="E269" i="4"/>
  <c r="C270" i="4"/>
  <c r="D270" i="4" s="1"/>
  <c r="E270" i="4"/>
  <c r="C271" i="4"/>
  <c r="D271" i="4" s="1"/>
  <c r="E271" i="4"/>
  <c r="C272" i="4"/>
  <c r="D272" i="4" s="1"/>
  <c r="E272" i="4"/>
  <c r="C273" i="4"/>
  <c r="D273" i="4" s="1"/>
  <c r="E273" i="4"/>
  <c r="C274" i="4"/>
  <c r="D274" i="4" s="1"/>
  <c r="E274" i="4"/>
  <c r="C275" i="4"/>
  <c r="D275" i="4" s="1"/>
  <c r="E275" i="4"/>
  <c r="C276" i="4"/>
  <c r="D276" i="4" s="1"/>
  <c r="E276" i="4"/>
  <c r="C277" i="4"/>
  <c r="D277" i="4" s="1"/>
  <c r="E277" i="4"/>
  <c r="C278" i="4"/>
  <c r="D278" i="4" s="1"/>
  <c r="E278" i="4"/>
  <c r="C279" i="4"/>
  <c r="D279" i="4" s="1"/>
  <c r="E279" i="4"/>
  <c r="C280" i="4"/>
  <c r="D280" i="4" s="1"/>
  <c r="E280" i="4"/>
  <c r="C281" i="4"/>
  <c r="D281" i="4" s="1"/>
  <c r="E281" i="4"/>
  <c r="C282" i="4"/>
  <c r="D282" i="4" s="1"/>
  <c r="E282" i="4"/>
  <c r="C283" i="4"/>
  <c r="D283" i="4" s="1"/>
  <c r="E283" i="4"/>
  <c r="C284" i="4"/>
  <c r="D284" i="4" s="1"/>
  <c r="E284" i="4"/>
  <c r="C285" i="4"/>
  <c r="D285" i="4" s="1"/>
  <c r="E285" i="4"/>
  <c r="C286" i="4"/>
  <c r="D286" i="4" s="1"/>
  <c r="E286" i="4"/>
  <c r="C287" i="4"/>
  <c r="D287" i="4" s="1"/>
  <c r="E287" i="4"/>
  <c r="C288" i="4"/>
  <c r="D288" i="4" s="1"/>
  <c r="E288" i="4"/>
  <c r="C289" i="4"/>
  <c r="D289" i="4" s="1"/>
  <c r="E289" i="4"/>
  <c r="C290" i="4"/>
  <c r="D290" i="4" s="1"/>
  <c r="E290" i="4"/>
  <c r="C291" i="4"/>
  <c r="D291" i="4" s="1"/>
  <c r="E291" i="4"/>
  <c r="C292" i="4"/>
  <c r="D292" i="4" s="1"/>
  <c r="E292" i="4"/>
  <c r="C293" i="4"/>
  <c r="D293" i="4" s="1"/>
  <c r="E293" i="4"/>
  <c r="C294" i="4"/>
  <c r="D294" i="4" s="1"/>
  <c r="E294" i="4"/>
  <c r="C295" i="4"/>
  <c r="D295" i="4" s="1"/>
  <c r="E295" i="4"/>
  <c r="C296" i="4"/>
  <c r="D296" i="4" s="1"/>
  <c r="E296" i="4"/>
  <c r="C297" i="4"/>
  <c r="D297" i="4" s="1"/>
  <c r="E297" i="4"/>
  <c r="C298" i="4"/>
  <c r="D298" i="4" s="1"/>
  <c r="E298" i="4"/>
  <c r="C299" i="4"/>
  <c r="D299" i="4" s="1"/>
  <c r="E299" i="4"/>
  <c r="C300" i="4"/>
  <c r="D300" i="4" s="1"/>
  <c r="E300" i="4"/>
  <c r="C301" i="4"/>
  <c r="D301" i="4" s="1"/>
  <c r="E301" i="4"/>
  <c r="C302" i="4"/>
  <c r="D302" i="4" s="1"/>
  <c r="E302" i="4"/>
  <c r="C303" i="4"/>
  <c r="D303" i="4" s="1"/>
  <c r="E303" i="4"/>
  <c r="C304" i="4"/>
  <c r="D304" i="4" s="1"/>
  <c r="E304" i="4"/>
  <c r="C305" i="4"/>
  <c r="D305" i="4" s="1"/>
  <c r="E305" i="4"/>
  <c r="C306" i="4"/>
  <c r="D306" i="4" s="1"/>
  <c r="E306" i="4"/>
  <c r="C307" i="4"/>
  <c r="D307" i="4" s="1"/>
  <c r="E307" i="4"/>
  <c r="C308" i="4"/>
  <c r="D308" i="4" s="1"/>
  <c r="E308" i="4"/>
  <c r="C309" i="4"/>
  <c r="D309" i="4" s="1"/>
  <c r="E309" i="4"/>
  <c r="C310" i="4"/>
  <c r="D310" i="4" s="1"/>
  <c r="E310" i="4"/>
  <c r="C311" i="4"/>
  <c r="D311" i="4" s="1"/>
  <c r="E311" i="4"/>
  <c r="C312" i="4"/>
  <c r="D312" i="4" s="1"/>
  <c r="E312" i="4"/>
  <c r="C313" i="4"/>
  <c r="D313" i="4" s="1"/>
  <c r="E313" i="4"/>
  <c r="C314" i="4"/>
  <c r="D314" i="4" s="1"/>
  <c r="E314" i="4"/>
  <c r="C315" i="4"/>
  <c r="D315" i="4" s="1"/>
  <c r="E315" i="4"/>
  <c r="C316" i="4"/>
  <c r="D316" i="4" s="1"/>
  <c r="E316" i="4"/>
  <c r="C317" i="4"/>
  <c r="D317" i="4" s="1"/>
  <c r="E317" i="4"/>
  <c r="C318" i="4"/>
  <c r="D318" i="4" s="1"/>
  <c r="E318" i="4"/>
  <c r="C319" i="4"/>
  <c r="D319" i="4" s="1"/>
  <c r="E319" i="4"/>
  <c r="C320" i="4"/>
  <c r="D320" i="4" s="1"/>
  <c r="E320" i="4"/>
  <c r="C321" i="4"/>
  <c r="D321" i="4" s="1"/>
  <c r="E321" i="4"/>
  <c r="C322" i="4"/>
  <c r="D322" i="4" s="1"/>
  <c r="E322" i="4"/>
  <c r="C323" i="4"/>
  <c r="D323" i="4" s="1"/>
  <c r="E323" i="4"/>
  <c r="C324" i="4"/>
  <c r="D324" i="4" s="1"/>
  <c r="E324" i="4"/>
  <c r="C325" i="4"/>
  <c r="D325" i="4" s="1"/>
  <c r="E325" i="4"/>
  <c r="C326" i="4"/>
  <c r="D326" i="4" s="1"/>
  <c r="E326" i="4"/>
  <c r="C327" i="4"/>
  <c r="D327" i="4" s="1"/>
  <c r="E327" i="4"/>
  <c r="C328" i="4"/>
  <c r="D328" i="4" s="1"/>
  <c r="E328" i="4"/>
  <c r="C329" i="4"/>
  <c r="D329" i="4" s="1"/>
  <c r="E329" i="4"/>
  <c r="C330" i="4"/>
  <c r="D330" i="4" s="1"/>
  <c r="E330" i="4"/>
  <c r="C331" i="4"/>
  <c r="D331" i="4" s="1"/>
  <c r="E331" i="4"/>
  <c r="C332" i="4"/>
  <c r="D332" i="4" s="1"/>
  <c r="E332" i="4"/>
  <c r="C333" i="4"/>
  <c r="D333" i="4" s="1"/>
  <c r="E333" i="4"/>
  <c r="C334" i="4"/>
  <c r="D334" i="4" s="1"/>
  <c r="E334" i="4"/>
  <c r="C335" i="4"/>
  <c r="D335" i="4" s="1"/>
  <c r="E335" i="4"/>
  <c r="C336" i="4"/>
  <c r="D336" i="4" s="1"/>
  <c r="E336" i="4"/>
  <c r="C337" i="4"/>
  <c r="D337" i="4" s="1"/>
  <c r="E337" i="4"/>
  <c r="C338" i="4"/>
  <c r="D338" i="4" s="1"/>
  <c r="E338" i="4"/>
  <c r="C339" i="4"/>
  <c r="D339" i="4" s="1"/>
  <c r="E339" i="4"/>
  <c r="C340" i="4"/>
  <c r="D340" i="4" s="1"/>
  <c r="E340" i="4"/>
  <c r="C341" i="4"/>
  <c r="D341" i="4" s="1"/>
  <c r="E341" i="4"/>
  <c r="C342" i="4"/>
  <c r="D342" i="4" s="1"/>
  <c r="E342" i="4"/>
  <c r="C343" i="4"/>
  <c r="D343" i="4" s="1"/>
  <c r="E343" i="4"/>
  <c r="C344" i="4"/>
  <c r="D344" i="4" s="1"/>
  <c r="E344" i="4"/>
  <c r="C345" i="4"/>
  <c r="D345" i="4" s="1"/>
  <c r="E345" i="4"/>
  <c r="C346" i="4"/>
  <c r="D346" i="4" s="1"/>
  <c r="E346" i="4"/>
  <c r="C347" i="4"/>
  <c r="D347" i="4" s="1"/>
  <c r="E347" i="4"/>
  <c r="C348" i="4"/>
  <c r="D348" i="4" s="1"/>
  <c r="E348" i="4"/>
  <c r="C349" i="4"/>
  <c r="D349" i="4" s="1"/>
  <c r="E349" i="4"/>
  <c r="C350" i="4"/>
  <c r="D350" i="4" s="1"/>
  <c r="E350" i="4"/>
  <c r="C351" i="4"/>
  <c r="D351" i="4" s="1"/>
  <c r="E351" i="4"/>
  <c r="C352" i="4"/>
  <c r="D352" i="4" s="1"/>
  <c r="E352" i="4"/>
  <c r="C353" i="4"/>
  <c r="D353" i="4" s="1"/>
  <c r="E353" i="4"/>
  <c r="C354" i="4"/>
  <c r="D354" i="4" s="1"/>
  <c r="E354" i="4"/>
  <c r="C355" i="4"/>
  <c r="D355" i="4" s="1"/>
  <c r="E355" i="4"/>
  <c r="C356" i="4"/>
  <c r="D356" i="4" s="1"/>
  <c r="E356" i="4"/>
  <c r="C357" i="4"/>
  <c r="D357" i="4" s="1"/>
  <c r="E357" i="4"/>
  <c r="C358" i="4"/>
  <c r="D358" i="4" s="1"/>
  <c r="E358" i="4"/>
  <c r="C359" i="4"/>
  <c r="D359" i="4" s="1"/>
  <c r="E359" i="4"/>
  <c r="C360" i="4"/>
  <c r="D360" i="4" s="1"/>
  <c r="E360" i="4"/>
  <c r="C361" i="4"/>
  <c r="D361" i="4" s="1"/>
  <c r="E361" i="4"/>
  <c r="C362" i="4"/>
  <c r="D362" i="4" s="1"/>
  <c r="E362" i="4"/>
  <c r="C363" i="4"/>
  <c r="D363" i="4" s="1"/>
  <c r="E363" i="4"/>
  <c r="C364" i="4"/>
  <c r="D364" i="4" s="1"/>
  <c r="E364" i="4"/>
  <c r="C365" i="4"/>
  <c r="D365" i="4" s="1"/>
  <c r="E365" i="4"/>
  <c r="C366" i="4"/>
  <c r="D366" i="4" s="1"/>
  <c r="E366" i="4"/>
  <c r="C367" i="4"/>
  <c r="D367" i="4" s="1"/>
  <c r="E367" i="4"/>
  <c r="C368" i="4"/>
  <c r="D368" i="4" s="1"/>
  <c r="E368" i="4"/>
  <c r="C369" i="4"/>
  <c r="D369" i="4" s="1"/>
  <c r="E369" i="4"/>
  <c r="C370" i="4"/>
  <c r="D370" i="4" s="1"/>
  <c r="E370" i="4"/>
  <c r="C371" i="4"/>
  <c r="D371" i="4" s="1"/>
  <c r="E371" i="4"/>
  <c r="C372" i="4"/>
  <c r="D372" i="4" s="1"/>
  <c r="E372" i="4"/>
  <c r="C373" i="4"/>
  <c r="D373" i="4" s="1"/>
  <c r="E373" i="4"/>
  <c r="C374" i="4"/>
  <c r="D374" i="4" s="1"/>
  <c r="E374" i="4"/>
  <c r="C375" i="4"/>
  <c r="D375" i="4" s="1"/>
  <c r="E375" i="4"/>
  <c r="C376" i="4"/>
  <c r="D376" i="4" s="1"/>
  <c r="E376" i="4"/>
  <c r="C377" i="4"/>
  <c r="D377" i="4" s="1"/>
  <c r="E377" i="4"/>
  <c r="C378" i="4"/>
  <c r="D378" i="4" s="1"/>
  <c r="E378" i="4"/>
  <c r="C379" i="4"/>
  <c r="D379" i="4" s="1"/>
  <c r="E379" i="4"/>
  <c r="C380" i="4"/>
  <c r="D380" i="4" s="1"/>
  <c r="E380" i="4"/>
  <c r="C381" i="4"/>
  <c r="D381" i="4" s="1"/>
  <c r="E381" i="4"/>
  <c r="C382" i="4"/>
  <c r="D382" i="4" s="1"/>
  <c r="E382" i="4"/>
  <c r="C383" i="4"/>
  <c r="D383" i="4" s="1"/>
  <c r="E383" i="4"/>
  <c r="C384" i="4"/>
  <c r="D384" i="4" s="1"/>
  <c r="E384" i="4"/>
  <c r="C385" i="4"/>
  <c r="D385" i="4" s="1"/>
  <c r="E385" i="4"/>
  <c r="C386" i="4"/>
  <c r="D386" i="4" s="1"/>
  <c r="E386" i="4"/>
  <c r="C126" i="4"/>
  <c r="D126" i="4" s="1"/>
  <c r="E126" i="4"/>
  <c r="C127" i="4"/>
  <c r="D127" i="4" s="1"/>
  <c r="E127" i="4"/>
  <c r="C128" i="4"/>
  <c r="D128" i="4" s="1"/>
  <c r="E128" i="4"/>
  <c r="C129" i="4"/>
  <c r="D129" i="4" s="1"/>
  <c r="E129" i="4"/>
  <c r="C130" i="4"/>
  <c r="D130" i="4" s="1"/>
  <c r="E130" i="4"/>
  <c r="C131" i="4"/>
  <c r="D131" i="4" s="1"/>
  <c r="E131" i="4"/>
  <c r="C132" i="4"/>
  <c r="D132" i="4" s="1"/>
  <c r="E132" i="4"/>
  <c r="C133" i="4"/>
  <c r="D133" i="4" s="1"/>
  <c r="E133" i="4"/>
  <c r="C134" i="4"/>
  <c r="D134" i="4" s="1"/>
  <c r="E134" i="4"/>
  <c r="C135" i="4"/>
  <c r="D135" i="4" s="1"/>
  <c r="E135" i="4"/>
  <c r="C136" i="4"/>
  <c r="D136" i="4" s="1"/>
  <c r="E136" i="4"/>
  <c r="C137" i="4"/>
  <c r="D137" i="4" s="1"/>
  <c r="E137" i="4"/>
  <c r="C138" i="4"/>
  <c r="D138" i="4" s="1"/>
  <c r="E138" i="4"/>
  <c r="C139" i="4"/>
  <c r="D139" i="4" s="1"/>
  <c r="E139" i="4"/>
  <c r="C140" i="4"/>
  <c r="D140" i="4" s="1"/>
  <c r="E140" i="4"/>
  <c r="C141" i="4"/>
  <c r="D141" i="4" s="1"/>
  <c r="E141" i="4"/>
  <c r="C142" i="4"/>
  <c r="D142" i="4" s="1"/>
  <c r="E142" i="4"/>
  <c r="C143" i="4"/>
  <c r="D143" i="4" s="1"/>
  <c r="E143" i="4"/>
  <c r="C144" i="4"/>
  <c r="D144" i="4" s="1"/>
  <c r="E144" i="4"/>
  <c r="C145" i="4"/>
  <c r="D145" i="4" s="1"/>
  <c r="E145" i="4"/>
  <c r="C146" i="4"/>
  <c r="D146" i="4" s="1"/>
  <c r="E146" i="4"/>
  <c r="C147" i="4"/>
  <c r="D147" i="4" s="1"/>
  <c r="E147" i="4"/>
  <c r="C148" i="4"/>
  <c r="D148" i="4" s="1"/>
  <c r="E148" i="4"/>
  <c r="C149" i="4"/>
  <c r="D149" i="4" s="1"/>
  <c r="E149" i="4"/>
  <c r="C150" i="4"/>
  <c r="D150" i="4" s="1"/>
  <c r="E150" i="4"/>
  <c r="C151" i="4"/>
  <c r="D151" i="4" s="1"/>
  <c r="E151" i="4"/>
  <c r="C152" i="4"/>
  <c r="D152" i="4" s="1"/>
  <c r="E152" i="4"/>
  <c r="C153" i="4"/>
  <c r="D153" i="4" s="1"/>
  <c r="E153" i="4"/>
  <c r="C154" i="4"/>
  <c r="D154" i="4" s="1"/>
  <c r="E154" i="4"/>
  <c r="C155" i="4"/>
  <c r="D155" i="4" s="1"/>
  <c r="E155" i="4"/>
  <c r="C156" i="4"/>
  <c r="D156" i="4" s="1"/>
  <c r="E156" i="4"/>
  <c r="C157" i="4"/>
  <c r="D157" i="4" s="1"/>
  <c r="E157" i="4"/>
  <c r="C158" i="4"/>
  <c r="D158" i="4" s="1"/>
  <c r="E158" i="4"/>
  <c r="C159" i="4"/>
  <c r="D159" i="4" s="1"/>
  <c r="E159" i="4"/>
  <c r="C160" i="4"/>
  <c r="D160" i="4" s="1"/>
  <c r="E160" i="4"/>
  <c r="C161" i="4"/>
  <c r="D161" i="4" s="1"/>
  <c r="E161" i="4"/>
  <c r="C162" i="4"/>
  <c r="D162" i="4" s="1"/>
  <c r="E162" i="4"/>
  <c r="C163" i="4"/>
  <c r="D163" i="4" s="1"/>
  <c r="E163" i="4"/>
  <c r="C164" i="4"/>
  <c r="D164" i="4" s="1"/>
  <c r="E164" i="4"/>
  <c r="C165" i="4"/>
  <c r="D165" i="4" s="1"/>
  <c r="E165" i="4"/>
  <c r="C166" i="4"/>
  <c r="D166" i="4" s="1"/>
  <c r="E166" i="4"/>
  <c r="C167" i="4"/>
  <c r="D167" i="4" s="1"/>
  <c r="E167" i="4"/>
  <c r="C168" i="4"/>
  <c r="D168" i="4" s="1"/>
  <c r="E168" i="4"/>
  <c r="C169" i="4"/>
  <c r="D169" i="4" s="1"/>
  <c r="E169" i="4"/>
  <c r="C170" i="4"/>
  <c r="D170" i="4" s="1"/>
  <c r="E170" i="4"/>
  <c r="C171" i="4"/>
  <c r="D171" i="4" s="1"/>
  <c r="E171" i="4"/>
  <c r="C172" i="4"/>
  <c r="D172" i="4" s="1"/>
  <c r="E172" i="4"/>
  <c r="C173" i="4"/>
  <c r="D173" i="4" s="1"/>
  <c r="E173" i="4"/>
  <c r="C174" i="4"/>
  <c r="D174" i="4" s="1"/>
  <c r="E174" i="4"/>
  <c r="C175" i="4"/>
  <c r="D175" i="4" s="1"/>
  <c r="E175" i="4"/>
  <c r="C176" i="4"/>
  <c r="D176" i="4" s="1"/>
  <c r="E176" i="4"/>
  <c r="C177" i="4"/>
  <c r="D177" i="4" s="1"/>
  <c r="E177" i="4"/>
  <c r="C178" i="4"/>
  <c r="D178" i="4" s="1"/>
  <c r="E178" i="4"/>
  <c r="C179" i="4"/>
  <c r="D179" i="4" s="1"/>
  <c r="E179" i="4"/>
  <c r="C180" i="4"/>
  <c r="D180" i="4" s="1"/>
  <c r="E180" i="4"/>
  <c r="C181" i="4"/>
  <c r="D181" i="4" s="1"/>
  <c r="E181" i="4"/>
  <c r="C182" i="4"/>
  <c r="D182" i="4" s="1"/>
  <c r="E182" i="4"/>
  <c r="C183" i="4"/>
  <c r="D183" i="4" s="1"/>
  <c r="E183" i="4"/>
  <c r="C184" i="4"/>
  <c r="D184" i="4" s="1"/>
  <c r="E184" i="4"/>
  <c r="C185" i="4"/>
  <c r="D185" i="4" s="1"/>
  <c r="E185" i="4"/>
  <c r="C186" i="4"/>
  <c r="D186" i="4" s="1"/>
  <c r="E186" i="4"/>
  <c r="C187" i="4"/>
  <c r="D187" i="4" s="1"/>
  <c r="E187" i="4"/>
  <c r="C188" i="4"/>
  <c r="D188" i="4" s="1"/>
  <c r="E188" i="4"/>
  <c r="C189" i="4"/>
  <c r="D189" i="4" s="1"/>
  <c r="E189" i="4"/>
  <c r="C190" i="4"/>
  <c r="D190" i="4" s="1"/>
  <c r="E190" i="4"/>
  <c r="C191" i="4"/>
  <c r="D191" i="4" s="1"/>
  <c r="E191" i="4"/>
  <c r="C192" i="4"/>
  <c r="D192" i="4" s="1"/>
  <c r="E192" i="4"/>
  <c r="C193" i="4"/>
  <c r="D193" i="4" s="1"/>
  <c r="E193" i="4"/>
  <c r="C194" i="4"/>
  <c r="D194" i="4" s="1"/>
  <c r="E194" i="4"/>
  <c r="C195" i="4"/>
  <c r="D195" i="4" s="1"/>
  <c r="E195" i="4"/>
  <c r="C196" i="4"/>
  <c r="D196" i="4" s="1"/>
  <c r="E196" i="4"/>
  <c r="C197" i="4"/>
  <c r="D197" i="4" s="1"/>
  <c r="E197" i="4"/>
  <c r="C198" i="4"/>
  <c r="D198" i="4" s="1"/>
  <c r="E198" i="4"/>
  <c r="C199" i="4"/>
  <c r="D199" i="4" s="1"/>
  <c r="E199" i="4"/>
  <c r="C200" i="4"/>
  <c r="D200" i="4" s="1"/>
  <c r="E200" i="4"/>
  <c r="C201" i="4"/>
  <c r="D201" i="4" s="1"/>
  <c r="E201" i="4"/>
  <c r="C202" i="4"/>
  <c r="D202" i="4" s="1"/>
  <c r="E202" i="4"/>
  <c r="C203" i="4"/>
  <c r="D203" i="4" s="1"/>
  <c r="E203" i="4"/>
  <c r="C204" i="4"/>
  <c r="D204" i="4" s="1"/>
  <c r="E204" i="4"/>
  <c r="C205" i="4"/>
  <c r="D205" i="4" s="1"/>
  <c r="E205" i="4"/>
  <c r="C206" i="4"/>
  <c r="D206" i="4" s="1"/>
  <c r="E206" i="4"/>
  <c r="C207" i="4"/>
  <c r="D207" i="4" s="1"/>
  <c r="E207" i="4"/>
  <c r="C208" i="4"/>
  <c r="D208" i="4" s="1"/>
  <c r="E208" i="4"/>
  <c r="C209" i="4"/>
  <c r="D209" i="4" s="1"/>
  <c r="E209" i="4"/>
  <c r="C210" i="4"/>
  <c r="D210" i="4" s="1"/>
  <c r="E210" i="4"/>
  <c r="C211" i="4"/>
  <c r="D211" i="4" s="1"/>
  <c r="E211" i="4"/>
  <c r="C212" i="4"/>
  <c r="D212" i="4" s="1"/>
  <c r="E212" i="4"/>
  <c r="C213" i="4"/>
  <c r="D213" i="4" s="1"/>
  <c r="E213" i="4"/>
  <c r="C214" i="4"/>
  <c r="D214" i="4" s="1"/>
  <c r="E214" i="4"/>
  <c r="C215" i="4"/>
  <c r="D215" i="4" s="1"/>
  <c r="E215" i="4"/>
  <c r="C216" i="4"/>
  <c r="D216" i="4" s="1"/>
  <c r="E216" i="4"/>
  <c r="C217" i="4"/>
  <c r="D217" i="4" s="1"/>
  <c r="E217" i="4"/>
  <c r="C218" i="4"/>
  <c r="D218" i="4" s="1"/>
  <c r="E218" i="4"/>
  <c r="C219" i="4"/>
  <c r="D219" i="4" s="1"/>
  <c r="E219" i="4"/>
  <c r="C220" i="4"/>
  <c r="D220" i="4" s="1"/>
  <c r="E220" i="4"/>
  <c r="C221" i="4"/>
  <c r="D221" i="4" s="1"/>
  <c r="E221" i="4"/>
  <c r="C222" i="4"/>
  <c r="D222" i="4" s="1"/>
  <c r="E222" i="4"/>
  <c r="C223" i="4"/>
  <c r="D223" i="4" s="1"/>
  <c r="E223" i="4"/>
  <c r="C224" i="4"/>
  <c r="D224" i="4" s="1"/>
  <c r="E224" i="4"/>
  <c r="C225" i="4"/>
  <c r="D225" i="4" s="1"/>
  <c r="E225" i="4"/>
  <c r="C226" i="4"/>
  <c r="D226" i="4" s="1"/>
  <c r="E226" i="4"/>
  <c r="C227" i="4"/>
  <c r="D227" i="4" s="1"/>
  <c r="E227" i="4"/>
  <c r="C228" i="4"/>
  <c r="D228" i="4" s="1"/>
  <c r="E228" i="4"/>
  <c r="C229" i="4"/>
  <c r="D229" i="4" s="1"/>
  <c r="E229" i="4"/>
  <c r="C230" i="4"/>
  <c r="D230" i="4" s="1"/>
  <c r="E230" i="4"/>
  <c r="C231" i="4"/>
  <c r="D231" i="4" s="1"/>
  <c r="E231" i="4"/>
  <c r="C232" i="4"/>
  <c r="D232" i="4" s="1"/>
  <c r="E232" i="4"/>
  <c r="C233" i="4"/>
  <c r="D233" i="4" s="1"/>
  <c r="E233" i="4"/>
  <c r="C234" i="4"/>
  <c r="D234" i="4" s="1"/>
  <c r="E234" i="4"/>
  <c r="C235" i="4"/>
  <c r="D235" i="4" s="1"/>
  <c r="E235" i="4"/>
  <c r="C236" i="4"/>
  <c r="D236" i="4" s="1"/>
  <c r="E236" i="4"/>
  <c r="C237" i="4"/>
  <c r="D237" i="4" s="1"/>
  <c r="E237" i="4"/>
  <c r="C238" i="4"/>
  <c r="D238" i="4" s="1"/>
  <c r="E238" i="4"/>
  <c r="C239" i="4"/>
  <c r="D239" i="4" s="1"/>
  <c r="E239" i="4"/>
  <c r="C240" i="4"/>
  <c r="D240" i="4" s="1"/>
  <c r="E240" i="4"/>
  <c r="C241" i="4"/>
  <c r="D241" i="4" s="1"/>
  <c r="E241" i="4"/>
  <c r="C242" i="4"/>
  <c r="D242" i="4" s="1"/>
  <c r="E242" i="4"/>
  <c r="C243" i="4"/>
  <c r="D243" i="4" s="1"/>
  <c r="E243" i="4"/>
  <c r="C244" i="4"/>
  <c r="D244" i="4" s="1"/>
  <c r="E244" i="4"/>
  <c r="C245" i="4"/>
  <c r="D245" i="4" s="1"/>
  <c r="E245" i="4"/>
  <c r="C246" i="4"/>
  <c r="D246" i="4" s="1"/>
  <c r="E246" i="4"/>
  <c r="C247" i="4"/>
  <c r="D247" i="4" s="1"/>
  <c r="E247" i="4"/>
  <c r="C248" i="4"/>
  <c r="D248" i="4" s="1"/>
  <c r="E248" i="4"/>
  <c r="C249" i="4"/>
  <c r="D249" i="4" s="1"/>
  <c r="E249" i="4"/>
  <c r="C250" i="4"/>
  <c r="D250" i="4" s="1"/>
  <c r="E250" i="4"/>
  <c r="C251" i="4"/>
  <c r="D251" i="4" s="1"/>
  <c r="E251" i="4"/>
  <c r="C252" i="4"/>
  <c r="D252" i="4" s="1"/>
  <c r="E252" i="4"/>
  <c r="C253" i="4"/>
  <c r="D253" i="4" s="1"/>
  <c r="E253" i="4"/>
  <c r="C254" i="4"/>
  <c r="D254" i="4" s="1"/>
  <c r="E254" i="4"/>
  <c r="C255" i="4"/>
  <c r="D255" i="4" s="1"/>
  <c r="E255" i="4"/>
  <c r="C256" i="4"/>
  <c r="D256" i="4" s="1"/>
  <c r="E256" i="4"/>
  <c r="C257" i="4"/>
  <c r="D257" i="4" s="1"/>
  <c r="E257" i="4"/>
  <c r="C258" i="4"/>
  <c r="D258" i="4" s="1"/>
  <c r="E258" i="4"/>
  <c r="C259" i="4"/>
  <c r="D259" i="4" s="1"/>
  <c r="E259" i="4"/>
  <c r="C260" i="4"/>
  <c r="D260" i="4" s="1"/>
  <c r="E260" i="4"/>
  <c r="C261" i="4"/>
  <c r="D261" i="4" s="1"/>
  <c r="E261" i="4"/>
  <c r="C262" i="4"/>
  <c r="D262" i="4" s="1"/>
  <c r="E262" i="4"/>
  <c r="C263" i="4"/>
  <c r="D263" i="4" s="1"/>
  <c r="E263" i="4"/>
  <c r="C264" i="4"/>
  <c r="D264" i="4" s="1"/>
  <c r="E264" i="4"/>
  <c r="C88" i="4"/>
  <c r="D88" i="4" s="1"/>
  <c r="E88" i="4"/>
  <c r="C89" i="4"/>
  <c r="D89" i="4" s="1"/>
  <c r="E89" i="4"/>
  <c r="C90" i="4"/>
  <c r="D90" i="4" s="1"/>
  <c r="E90" i="4"/>
  <c r="C91" i="4"/>
  <c r="D91" i="4" s="1"/>
  <c r="E91" i="4"/>
  <c r="C92" i="4"/>
  <c r="D92" i="4" s="1"/>
  <c r="E92" i="4"/>
  <c r="C93" i="4"/>
  <c r="D93" i="4" s="1"/>
  <c r="E93" i="4"/>
  <c r="C94" i="4"/>
  <c r="D94" i="4" s="1"/>
  <c r="E94" i="4"/>
  <c r="C95" i="4"/>
  <c r="D95" i="4" s="1"/>
  <c r="E95" i="4"/>
  <c r="C96" i="4"/>
  <c r="D96" i="4" s="1"/>
  <c r="E96" i="4"/>
  <c r="C97" i="4"/>
  <c r="D97" i="4" s="1"/>
  <c r="E97" i="4"/>
  <c r="C98" i="4"/>
  <c r="D98" i="4" s="1"/>
  <c r="E98" i="4"/>
  <c r="C99" i="4"/>
  <c r="D99" i="4" s="1"/>
  <c r="E99" i="4"/>
  <c r="C100" i="4"/>
  <c r="D100" i="4" s="1"/>
  <c r="E100" i="4"/>
  <c r="C101" i="4"/>
  <c r="D101" i="4" s="1"/>
  <c r="E101" i="4"/>
  <c r="C102" i="4"/>
  <c r="D102" i="4" s="1"/>
  <c r="E102" i="4"/>
  <c r="C103" i="4"/>
  <c r="D103" i="4" s="1"/>
  <c r="E103" i="4"/>
  <c r="C104" i="4"/>
  <c r="D104" i="4" s="1"/>
  <c r="E104" i="4"/>
  <c r="C105" i="4"/>
  <c r="D105" i="4" s="1"/>
  <c r="E105" i="4"/>
  <c r="C106" i="4"/>
  <c r="D106" i="4" s="1"/>
  <c r="E106" i="4"/>
  <c r="C107" i="4"/>
  <c r="D107" i="4" s="1"/>
  <c r="E107" i="4"/>
  <c r="C108" i="4"/>
  <c r="D108" i="4" s="1"/>
  <c r="E108" i="4"/>
  <c r="C109" i="4"/>
  <c r="D109" i="4" s="1"/>
  <c r="E109" i="4"/>
  <c r="C110" i="4"/>
  <c r="D110" i="4" s="1"/>
  <c r="E110" i="4"/>
  <c r="C111" i="4"/>
  <c r="D111" i="4" s="1"/>
  <c r="E111" i="4"/>
  <c r="C112" i="4"/>
  <c r="D112" i="4" s="1"/>
  <c r="E112" i="4"/>
  <c r="C113" i="4"/>
  <c r="D113" i="4" s="1"/>
  <c r="E113" i="4"/>
  <c r="C114" i="4"/>
  <c r="D114" i="4" s="1"/>
  <c r="E114" i="4"/>
  <c r="C115" i="4"/>
  <c r="D115" i="4" s="1"/>
  <c r="E115" i="4"/>
  <c r="C116" i="4"/>
  <c r="D116" i="4" s="1"/>
  <c r="E116" i="4"/>
  <c r="C117" i="4"/>
  <c r="D117" i="4" s="1"/>
  <c r="E117" i="4"/>
  <c r="C118" i="4"/>
  <c r="D118" i="4" s="1"/>
  <c r="E118" i="4"/>
  <c r="C119" i="4"/>
  <c r="D119" i="4" s="1"/>
  <c r="E119" i="4"/>
  <c r="C120" i="4"/>
  <c r="D120" i="4" s="1"/>
  <c r="E120" i="4"/>
  <c r="C121" i="4"/>
  <c r="D121" i="4" s="1"/>
  <c r="E121" i="4"/>
  <c r="C122" i="4"/>
  <c r="D122" i="4" s="1"/>
  <c r="E122" i="4"/>
  <c r="C123" i="4"/>
  <c r="D123" i="4" s="1"/>
  <c r="E123" i="4"/>
  <c r="C124" i="4"/>
  <c r="D124" i="4" s="1"/>
  <c r="E124" i="4"/>
  <c r="C125" i="4"/>
  <c r="D125" i="4" s="1"/>
  <c r="E125" i="4"/>
  <c r="C48" i="4"/>
  <c r="D48" i="4" s="1"/>
  <c r="E48" i="4"/>
  <c r="C49" i="4"/>
  <c r="D49" i="4" s="1"/>
  <c r="E49" i="4"/>
  <c r="C50" i="4"/>
  <c r="D50" i="4" s="1"/>
  <c r="E50" i="4"/>
  <c r="C51" i="4"/>
  <c r="D51" i="4" s="1"/>
  <c r="E51" i="4"/>
  <c r="C52" i="4"/>
  <c r="D52" i="4" s="1"/>
  <c r="E52" i="4"/>
  <c r="C53" i="4"/>
  <c r="D53" i="4" s="1"/>
  <c r="E53" i="4"/>
  <c r="C54" i="4"/>
  <c r="D54" i="4" s="1"/>
  <c r="E54" i="4"/>
  <c r="C55" i="4"/>
  <c r="D55" i="4" s="1"/>
  <c r="E55" i="4"/>
  <c r="C56" i="4"/>
  <c r="D56" i="4" s="1"/>
  <c r="E56" i="4"/>
  <c r="C57" i="4"/>
  <c r="D57" i="4" s="1"/>
  <c r="E57" i="4"/>
  <c r="C58" i="4"/>
  <c r="D58" i="4" s="1"/>
  <c r="E58" i="4"/>
  <c r="C59" i="4"/>
  <c r="D59" i="4" s="1"/>
  <c r="E59" i="4"/>
  <c r="C60" i="4"/>
  <c r="D60" i="4" s="1"/>
  <c r="E60" i="4"/>
  <c r="C61" i="4"/>
  <c r="D61" i="4" s="1"/>
  <c r="E61" i="4"/>
  <c r="C62" i="4"/>
  <c r="D62" i="4" s="1"/>
  <c r="E62" i="4"/>
  <c r="C63" i="4"/>
  <c r="D63" i="4" s="1"/>
  <c r="E63" i="4"/>
  <c r="C64" i="4"/>
  <c r="D64" i="4" s="1"/>
  <c r="E64" i="4"/>
  <c r="C65" i="4"/>
  <c r="D65" i="4" s="1"/>
  <c r="E65" i="4"/>
  <c r="C66" i="4"/>
  <c r="D66" i="4" s="1"/>
  <c r="E66" i="4"/>
  <c r="C67" i="4"/>
  <c r="D67" i="4" s="1"/>
  <c r="E67" i="4"/>
  <c r="C68" i="4"/>
  <c r="D68" i="4" s="1"/>
  <c r="E68" i="4"/>
  <c r="C69" i="4"/>
  <c r="D69" i="4" s="1"/>
  <c r="E69" i="4"/>
  <c r="C70" i="4"/>
  <c r="D70" i="4" s="1"/>
  <c r="E70" i="4"/>
  <c r="C71" i="4"/>
  <c r="D71" i="4" s="1"/>
  <c r="E71" i="4"/>
  <c r="C72" i="4"/>
  <c r="D72" i="4" s="1"/>
  <c r="E72" i="4"/>
  <c r="C73" i="4"/>
  <c r="D73" i="4" s="1"/>
  <c r="E73" i="4"/>
  <c r="C74" i="4"/>
  <c r="D74" i="4" s="1"/>
  <c r="E74" i="4"/>
  <c r="C75" i="4"/>
  <c r="D75" i="4" s="1"/>
  <c r="E75" i="4"/>
  <c r="C76" i="4"/>
  <c r="D76" i="4" s="1"/>
  <c r="E76" i="4"/>
  <c r="C77" i="4"/>
  <c r="D77" i="4" s="1"/>
  <c r="E77" i="4"/>
  <c r="C78" i="4"/>
  <c r="D78" i="4" s="1"/>
  <c r="E78" i="4"/>
  <c r="C79" i="4"/>
  <c r="D79" i="4" s="1"/>
  <c r="E79" i="4"/>
  <c r="C80" i="4"/>
  <c r="D80" i="4" s="1"/>
  <c r="E80" i="4"/>
  <c r="C81" i="4"/>
  <c r="D81" i="4" s="1"/>
  <c r="E81" i="4"/>
  <c r="C82" i="4"/>
  <c r="D82" i="4" s="1"/>
  <c r="E82" i="4"/>
  <c r="C83" i="4"/>
  <c r="D83" i="4" s="1"/>
  <c r="E83" i="4"/>
  <c r="C84" i="4"/>
  <c r="D84" i="4" s="1"/>
  <c r="E84" i="4"/>
  <c r="C85" i="4"/>
  <c r="D85" i="4" s="1"/>
  <c r="E85" i="4"/>
  <c r="C86" i="4"/>
  <c r="D86" i="4" s="1"/>
  <c r="E86" i="4"/>
  <c r="C87" i="4"/>
  <c r="D87" i="4" s="1"/>
  <c r="E87" i="4"/>
  <c r="C42" i="4"/>
  <c r="D42" i="4" s="1"/>
  <c r="E42" i="4"/>
  <c r="C43" i="4"/>
  <c r="D43" i="4" s="1"/>
  <c r="E43" i="4"/>
  <c r="C44" i="4"/>
  <c r="D44" i="4" s="1"/>
  <c r="E44" i="4"/>
  <c r="C45" i="4"/>
  <c r="D45" i="4" s="1"/>
  <c r="E45" i="4"/>
  <c r="C46" i="4"/>
  <c r="D46" i="4" s="1"/>
  <c r="E46" i="4"/>
  <c r="C47" i="4"/>
  <c r="D47" i="4" s="1"/>
  <c r="E47" i="4"/>
  <c r="F86" i="8" l="1"/>
  <c r="G86" i="8" s="1"/>
  <c r="F125" i="8"/>
  <c r="G125" i="8" s="1"/>
  <c r="F133" i="8"/>
  <c r="G133" i="8" s="1"/>
  <c r="F141" i="8"/>
  <c r="I141" i="8" s="1"/>
  <c r="F145" i="8"/>
  <c r="H145" i="8" s="1"/>
  <c r="F185" i="8"/>
  <c r="I185" i="8" s="1"/>
  <c r="F189" i="8"/>
  <c r="I189" i="8" s="1"/>
  <c r="F193" i="8"/>
  <c r="H193" i="8" s="1"/>
  <c r="F201" i="8"/>
  <c r="G201" i="8" s="1"/>
  <c r="F205" i="8"/>
  <c r="H205" i="8" s="1"/>
  <c r="F209" i="8"/>
  <c r="I209" i="8" s="1"/>
  <c r="F213" i="8"/>
  <c r="G213" i="8" s="1"/>
  <c r="F253" i="8"/>
  <c r="G253" i="8" s="1"/>
  <c r="F252" i="8"/>
  <c r="I252" i="8" s="1"/>
  <c r="F83" i="8"/>
  <c r="H83" i="8" s="1"/>
  <c r="F375" i="8"/>
  <c r="G375" i="8" s="1"/>
  <c r="F379" i="8"/>
  <c r="I379" i="8" s="1"/>
  <c r="F383" i="8"/>
  <c r="G383" i="8" s="1"/>
  <c r="F307" i="8"/>
  <c r="H307" i="8" s="1"/>
  <c r="F288" i="8"/>
  <c r="H288" i="8" s="1"/>
  <c r="F296" i="8"/>
  <c r="H296" i="8" s="1"/>
  <c r="F316" i="8"/>
  <c r="H316" i="8" s="1"/>
  <c r="F41" i="8"/>
  <c r="G41" i="8" s="1"/>
  <c r="F45" i="8"/>
  <c r="H45" i="8" s="1"/>
  <c r="F324" i="8"/>
  <c r="H324" i="8" s="1"/>
  <c r="F356" i="8"/>
  <c r="H356" i="8" s="1"/>
  <c r="F221" i="8"/>
  <c r="H221" i="8" s="1"/>
  <c r="F249" i="8"/>
  <c r="I249" i="8" s="1"/>
  <c r="F256" i="8"/>
  <c r="H256" i="8" s="1"/>
  <c r="F22" i="8"/>
  <c r="H22" i="8" s="1"/>
  <c r="F30" i="8"/>
  <c r="H30" i="8" s="1"/>
  <c r="F34" i="8"/>
  <c r="I34" i="8" s="1"/>
  <c r="F38" i="8"/>
  <c r="G38" i="8" s="1"/>
  <c r="F50" i="8"/>
  <c r="I50" i="8" s="1"/>
  <c r="F89" i="8"/>
  <c r="I89" i="8" s="1"/>
  <c r="F305" i="8"/>
  <c r="H305" i="8" s="1"/>
  <c r="F333" i="8"/>
  <c r="G333" i="8" s="1"/>
  <c r="F337" i="8"/>
  <c r="I337" i="8" s="1"/>
  <c r="F341" i="8"/>
  <c r="H341" i="8" s="1"/>
  <c r="F40" i="8"/>
  <c r="G40" i="8" s="1"/>
  <c r="F310" i="8"/>
  <c r="H310" i="8" s="1"/>
  <c r="F60" i="8"/>
  <c r="G60" i="8" s="1"/>
  <c r="F64" i="8"/>
  <c r="I64" i="8" s="1"/>
  <c r="F84" i="8"/>
  <c r="H84" i="8" s="1"/>
  <c r="F92" i="8"/>
  <c r="H92" i="8" s="1"/>
  <c r="F128" i="8"/>
  <c r="H128" i="8" s="1"/>
  <c r="F136" i="8"/>
  <c r="H136" i="8" s="1"/>
  <c r="F140" i="8"/>
  <c r="I140" i="8" s="1"/>
  <c r="F160" i="8"/>
  <c r="H160" i="8" s="1"/>
  <c r="F308" i="8"/>
  <c r="H308" i="8" s="1"/>
  <c r="F343" i="8"/>
  <c r="I343" i="8" s="1"/>
  <c r="F347" i="8"/>
  <c r="H347" i="8" s="1"/>
  <c r="F23" i="8"/>
  <c r="I23" i="8" s="1"/>
  <c r="F27" i="8"/>
  <c r="I27" i="8" s="1"/>
  <c r="F130" i="8"/>
  <c r="H130" i="8" s="1"/>
  <c r="F134" i="8"/>
  <c r="H134" i="8" s="1"/>
  <c r="F138" i="8"/>
  <c r="H138" i="8" s="1"/>
  <c r="F162" i="8"/>
  <c r="G162" i="8" s="1"/>
  <c r="F166" i="8"/>
  <c r="H166" i="8" s="1"/>
  <c r="F190" i="8"/>
  <c r="I190" i="8" s="1"/>
  <c r="F206" i="8"/>
  <c r="G206" i="8" s="1"/>
  <c r="F222" i="8"/>
  <c r="G222" i="8" s="1"/>
  <c r="F264" i="8"/>
  <c r="I264" i="8" s="1"/>
  <c r="F272" i="8"/>
  <c r="I272" i="8" s="1"/>
  <c r="F280" i="8"/>
  <c r="I280" i="8" s="1"/>
  <c r="F328" i="8"/>
  <c r="H328" i="8" s="1"/>
  <c r="F107" i="8"/>
  <c r="I107" i="8" s="1"/>
  <c r="F257" i="8"/>
  <c r="H257" i="8" s="1"/>
  <c r="F297" i="8"/>
  <c r="H297" i="8" s="1"/>
  <c r="F96" i="8"/>
  <c r="I96" i="8" s="1"/>
  <c r="F112" i="8"/>
  <c r="H112" i="8" s="1"/>
  <c r="F171" i="8"/>
  <c r="I171" i="8" s="1"/>
  <c r="F175" i="8"/>
  <c r="H175" i="8" s="1"/>
  <c r="F211" i="8"/>
  <c r="G211" i="8" s="1"/>
  <c r="F215" i="8"/>
  <c r="G215" i="8" s="1"/>
  <c r="F227" i="8"/>
  <c r="H227" i="8" s="1"/>
  <c r="F369" i="8"/>
  <c r="H369" i="8" s="1"/>
  <c r="F366" i="8"/>
  <c r="I366" i="8" s="1"/>
  <c r="F378" i="8"/>
  <c r="I378" i="8" s="1"/>
  <c r="F382" i="8"/>
  <c r="G382" i="8" s="1"/>
  <c r="F386" i="8"/>
  <c r="I386" i="8" s="1"/>
  <c r="F105" i="8"/>
  <c r="H105" i="8" s="1"/>
  <c r="F117" i="8"/>
  <c r="H117" i="8" s="1"/>
  <c r="F121" i="8"/>
  <c r="H121" i="8" s="1"/>
  <c r="F192" i="8"/>
  <c r="I192" i="8" s="1"/>
  <c r="F216" i="8"/>
  <c r="H216" i="8" s="1"/>
  <c r="F220" i="8"/>
  <c r="I220" i="8" s="1"/>
  <c r="F224" i="8"/>
  <c r="H224" i="8" s="1"/>
  <c r="F259" i="8"/>
  <c r="H259" i="8" s="1"/>
  <c r="F267" i="8"/>
  <c r="H267" i="8" s="1"/>
  <c r="F275" i="8"/>
  <c r="H275" i="8" s="1"/>
  <c r="F283" i="8"/>
  <c r="I283" i="8" s="1"/>
  <c r="F303" i="8"/>
  <c r="H303" i="8" s="1"/>
  <c r="F338" i="8"/>
  <c r="H338" i="8" s="1"/>
  <c r="F168" i="8"/>
  <c r="I168" i="8" s="1"/>
  <c r="F255" i="8"/>
  <c r="I255" i="8" s="1"/>
  <c r="F266" i="8"/>
  <c r="I266" i="8" s="1"/>
  <c r="F294" i="8"/>
  <c r="H294" i="8" s="1"/>
  <c r="F321" i="8"/>
  <c r="H321" i="8" s="1"/>
  <c r="F325" i="8"/>
  <c r="H325" i="8" s="1"/>
  <c r="F332" i="8"/>
  <c r="H332" i="8" s="1"/>
  <c r="F336" i="8"/>
  <c r="H336" i="8" s="1"/>
  <c r="F360" i="8"/>
  <c r="I360" i="8" s="1"/>
  <c r="F371" i="8"/>
  <c r="I371" i="8" s="1"/>
  <c r="F24" i="8"/>
  <c r="I24" i="8" s="1"/>
  <c r="F28" i="8"/>
  <c r="I28" i="8" s="1"/>
  <c r="F32" i="8"/>
  <c r="I32" i="8" s="1"/>
  <c r="F36" i="8"/>
  <c r="I36" i="8" s="1"/>
  <c r="F82" i="8"/>
  <c r="I82" i="8" s="1"/>
  <c r="F98" i="8"/>
  <c r="I98" i="8" s="1"/>
  <c r="F106" i="8"/>
  <c r="G106" i="8" s="1"/>
  <c r="F110" i="8"/>
  <c r="I110" i="8" s="1"/>
  <c r="F114" i="8"/>
  <c r="H114" i="8" s="1"/>
  <c r="F329" i="8"/>
  <c r="I329" i="8" s="1"/>
  <c r="F364" i="8"/>
  <c r="G364" i="8" s="1"/>
  <c r="F380" i="8"/>
  <c r="I380" i="8" s="1"/>
  <c r="F25" i="8"/>
  <c r="H25" i="8" s="1"/>
  <c r="F29" i="8"/>
  <c r="I29" i="8" s="1"/>
  <c r="F37" i="8"/>
  <c r="I37" i="8" s="1"/>
  <c r="F48" i="8"/>
  <c r="G48" i="8" s="1"/>
  <c r="F52" i="8"/>
  <c r="H52" i="8" s="1"/>
  <c r="F91" i="8"/>
  <c r="H91" i="8" s="1"/>
  <c r="F99" i="8"/>
  <c r="G99" i="8" s="1"/>
  <c r="F126" i="8"/>
  <c r="H126" i="8" s="1"/>
  <c r="F177" i="8"/>
  <c r="H177" i="8" s="1"/>
  <c r="F181" i="8"/>
  <c r="H181" i="8" s="1"/>
  <c r="F229" i="8"/>
  <c r="G229" i="8" s="1"/>
  <c r="F233" i="8"/>
  <c r="I233" i="8" s="1"/>
  <c r="F245" i="8"/>
  <c r="H245" i="8" s="1"/>
  <c r="F315" i="8"/>
  <c r="I315" i="8" s="1"/>
  <c r="F276" i="8"/>
  <c r="I276" i="8" s="1"/>
  <c r="F300" i="8"/>
  <c r="H300" i="8" s="1"/>
  <c r="F158" i="8"/>
  <c r="H158" i="8" s="1"/>
  <c r="F42" i="8"/>
  <c r="I42" i="8" s="1"/>
  <c r="F46" i="8"/>
  <c r="I46" i="8" s="1"/>
  <c r="F57" i="8"/>
  <c r="I57" i="8" s="1"/>
  <c r="F65" i="8"/>
  <c r="I65" i="8" s="1"/>
  <c r="F73" i="8"/>
  <c r="I73" i="8" s="1"/>
  <c r="F77" i="8"/>
  <c r="H77" i="8" s="1"/>
  <c r="F81" i="8"/>
  <c r="I81" i="8" s="1"/>
  <c r="F120" i="8"/>
  <c r="H120" i="8" s="1"/>
  <c r="F147" i="8"/>
  <c r="G147" i="8" s="1"/>
  <c r="F151" i="8"/>
  <c r="G151" i="8" s="1"/>
  <c r="F155" i="8"/>
  <c r="H155" i="8" s="1"/>
  <c r="F159" i="8"/>
  <c r="H159" i="8" s="1"/>
  <c r="F163" i="8"/>
  <c r="I163" i="8" s="1"/>
  <c r="F183" i="8"/>
  <c r="H183" i="8" s="1"/>
  <c r="F187" i="8"/>
  <c r="H187" i="8" s="1"/>
  <c r="F191" i="8"/>
  <c r="G191" i="8" s="1"/>
  <c r="F235" i="8"/>
  <c r="H235" i="8" s="1"/>
  <c r="F277" i="8"/>
  <c r="H277" i="8" s="1"/>
  <c r="F281" i="8"/>
  <c r="G281" i="8" s="1"/>
  <c r="F359" i="8"/>
  <c r="I359" i="8" s="1"/>
  <c r="F363" i="8"/>
  <c r="I363" i="8" s="1"/>
  <c r="F103" i="8"/>
  <c r="G103" i="8" s="1"/>
  <c r="F131" i="8"/>
  <c r="I131" i="8" s="1"/>
  <c r="F149" i="8"/>
  <c r="H149" i="8" s="1"/>
  <c r="F291" i="8"/>
  <c r="I291" i="8" s="1"/>
  <c r="F298" i="8"/>
  <c r="H298" i="8" s="1"/>
  <c r="F312" i="8"/>
  <c r="H312" i="8" s="1"/>
  <c r="F319" i="8"/>
  <c r="H319" i="8" s="1"/>
  <c r="F323" i="8"/>
  <c r="H323" i="8" s="1"/>
  <c r="F330" i="8"/>
  <c r="I330" i="8" s="1"/>
  <c r="F345" i="8"/>
  <c r="H345" i="8" s="1"/>
  <c r="F26" i="8"/>
  <c r="I26" i="8" s="1"/>
  <c r="F39" i="8"/>
  <c r="I39" i="8" s="1"/>
  <c r="F58" i="8"/>
  <c r="G58" i="8" s="1"/>
  <c r="F66" i="8"/>
  <c r="I66" i="8" s="1"/>
  <c r="F111" i="8"/>
  <c r="H111" i="8" s="1"/>
  <c r="F115" i="8"/>
  <c r="H115" i="8" s="1"/>
  <c r="F132" i="8"/>
  <c r="I132" i="8" s="1"/>
  <c r="F142" i="8"/>
  <c r="I142" i="8" s="1"/>
  <c r="F161" i="8"/>
  <c r="H161" i="8" s="1"/>
  <c r="F169" i="8"/>
  <c r="I169" i="8" s="1"/>
  <c r="F188" i="8"/>
  <c r="H188" i="8" s="1"/>
  <c r="F195" i="8"/>
  <c r="H195" i="8" s="1"/>
  <c r="F199" i="8"/>
  <c r="G199" i="8" s="1"/>
  <c r="F207" i="8"/>
  <c r="G207" i="8" s="1"/>
  <c r="F223" i="8"/>
  <c r="I223" i="8" s="1"/>
  <c r="F260" i="8"/>
  <c r="H260" i="8" s="1"/>
  <c r="F268" i="8"/>
  <c r="H268" i="8" s="1"/>
  <c r="F306" i="8"/>
  <c r="H306" i="8" s="1"/>
  <c r="F309" i="8"/>
  <c r="G309" i="8" s="1"/>
  <c r="F313" i="8"/>
  <c r="I313" i="8" s="1"/>
  <c r="F334" i="8"/>
  <c r="I334" i="8" s="1"/>
  <c r="F354" i="8"/>
  <c r="I354" i="8" s="1"/>
  <c r="F361" i="8"/>
  <c r="H361" i="8" s="1"/>
  <c r="F33" i="8"/>
  <c r="I33" i="8" s="1"/>
  <c r="F70" i="8"/>
  <c r="I70" i="8" s="1"/>
  <c r="F78" i="8"/>
  <c r="G78" i="8" s="1"/>
  <c r="F93" i="8"/>
  <c r="I93" i="8" s="1"/>
  <c r="F139" i="8"/>
  <c r="I139" i="8" s="1"/>
  <c r="F146" i="8"/>
  <c r="I146" i="8" s="1"/>
  <c r="F150" i="8"/>
  <c r="H150" i="8" s="1"/>
  <c r="F154" i="8"/>
  <c r="H154" i="8" s="1"/>
  <c r="F299" i="8"/>
  <c r="H299" i="8" s="1"/>
  <c r="F320" i="8"/>
  <c r="G320" i="8" s="1"/>
  <c r="F331" i="8"/>
  <c r="G331" i="8" s="1"/>
  <c r="F196" i="8"/>
  <c r="H196" i="8" s="1"/>
  <c r="F204" i="8"/>
  <c r="G204" i="8" s="1"/>
  <c r="F208" i="8"/>
  <c r="H208" i="8" s="1"/>
  <c r="F212" i="8"/>
  <c r="H212" i="8" s="1"/>
  <c r="F231" i="8"/>
  <c r="G231" i="8" s="1"/>
  <c r="F239" i="8"/>
  <c r="G239" i="8" s="1"/>
  <c r="F243" i="8"/>
  <c r="H243" i="8" s="1"/>
  <c r="F261" i="8"/>
  <c r="I261" i="8" s="1"/>
  <c r="F265" i="8"/>
  <c r="I265" i="8" s="1"/>
  <c r="F292" i="8"/>
  <c r="I292" i="8" s="1"/>
  <c r="F335" i="8"/>
  <c r="H335" i="8" s="1"/>
  <c r="F351" i="8"/>
  <c r="H351" i="8" s="1"/>
  <c r="F377" i="8"/>
  <c r="H377" i="8" s="1"/>
  <c r="F385" i="8"/>
  <c r="H385" i="8" s="1"/>
  <c r="F97" i="8"/>
  <c r="H97" i="8" s="1"/>
  <c r="F129" i="8"/>
  <c r="H129" i="8" s="1"/>
  <c r="F79" i="8"/>
  <c r="H79" i="8" s="1"/>
  <c r="F101" i="8"/>
  <c r="G101" i="8" s="1"/>
  <c r="F174" i="8"/>
  <c r="G174" i="8" s="1"/>
  <c r="F236" i="8"/>
  <c r="H236" i="8" s="1"/>
  <c r="F248" i="8"/>
  <c r="G248" i="8" s="1"/>
  <c r="F289" i="8"/>
  <c r="H289" i="8" s="1"/>
  <c r="F355" i="8"/>
  <c r="H355" i="8" s="1"/>
  <c r="F31" i="8"/>
  <c r="I31" i="8" s="1"/>
  <c r="F35" i="8"/>
  <c r="I35" i="8" s="1"/>
  <c r="F53" i="8"/>
  <c r="H53" i="8" s="1"/>
  <c r="F72" i="8"/>
  <c r="G72" i="8" s="1"/>
  <c r="F80" i="8"/>
  <c r="H80" i="8" s="1"/>
  <c r="F87" i="8"/>
  <c r="I87" i="8" s="1"/>
  <c r="F109" i="8"/>
  <c r="G109" i="8" s="1"/>
  <c r="F113" i="8"/>
  <c r="H113" i="8" s="1"/>
  <c r="F124" i="8"/>
  <c r="I124" i="8" s="1"/>
  <c r="F144" i="8"/>
  <c r="I144" i="8" s="1"/>
  <c r="F148" i="8"/>
  <c r="G148" i="8" s="1"/>
  <c r="F152" i="8"/>
  <c r="H152" i="8" s="1"/>
  <c r="F156" i="8"/>
  <c r="I156" i="8" s="1"/>
  <c r="F167" i="8"/>
  <c r="H167" i="8" s="1"/>
  <c r="F179" i="8"/>
  <c r="G179" i="8" s="1"/>
  <c r="F197" i="8"/>
  <c r="I197" i="8" s="1"/>
  <c r="F217" i="8"/>
  <c r="I217" i="8" s="1"/>
  <c r="F225" i="8"/>
  <c r="I225" i="8" s="1"/>
  <c r="F237" i="8"/>
  <c r="I237" i="8" s="1"/>
  <c r="F241" i="8"/>
  <c r="H241" i="8" s="1"/>
  <c r="F278" i="8"/>
  <c r="H278" i="8" s="1"/>
  <c r="F282" i="8"/>
  <c r="G282" i="8" s="1"/>
  <c r="F304" i="8"/>
  <c r="H304" i="8" s="1"/>
  <c r="F322" i="8"/>
  <c r="H322" i="8" s="1"/>
  <c r="F326" i="8"/>
  <c r="H326" i="8" s="1"/>
  <c r="F340" i="8"/>
  <c r="H340" i="8" s="1"/>
  <c r="F344" i="8"/>
  <c r="H344" i="8" s="1"/>
  <c r="F348" i="8"/>
  <c r="I348" i="8" s="1"/>
  <c r="F367" i="8"/>
  <c r="H367" i="8" s="1"/>
  <c r="H209" i="8"/>
  <c r="H213" i="8"/>
  <c r="F44" i="8"/>
  <c r="H44" i="8" s="1"/>
  <c r="F62" i="8"/>
  <c r="I62" i="8" s="1"/>
  <c r="F69" i="8"/>
  <c r="H69" i="8" s="1"/>
  <c r="F76" i="8"/>
  <c r="H76" i="8" s="1"/>
  <c r="F85" i="8"/>
  <c r="G85" i="8" s="1"/>
  <c r="F95" i="8"/>
  <c r="H95" i="8" s="1"/>
  <c r="F100" i="8"/>
  <c r="I100" i="8" s="1"/>
  <c r="F118" i="8"/>
  <c r="I118" i="8" s="1"/>
  <c r="F123" i="8"/>
  <c r="H123" i="8" s="1"/>
  <c r="F137" i="8"/>
  <c r="H137" i="8" s="1"/>
  <c r="F143" i="8"/>
  <c r="I143" i="8" s="1"/>
  <c r="F157" i="8"/>
  <c r="H157" i="8" s="1"/>
  <c r="F184" i="8"/>
  <c r="G184" i="8" s="1"/>
  <c r="F200" i="8"/>
  <c r="H200" i="8" s="1"/>
  <c r="F228" i="8"/>
  <c r="I228" i="8" s="1"/>
  <c r="F251" i="8"/>
  <c r="H251" i="8" s="1"/>
  <c r="F254" i="8"/>
  <c r="H254" i="8" s="1"/>
  <c r="F269" i="8"/>
  <c r="H269" i="8" s="1"/>
  <c r="F290" i="8"/>
  <c r="G290" i="8" s="1"/>
  <c r="F293" i="8"/>
  <c r="H293" i="8" s="1"/>
  <c r="F314" i="8"/>
  <c r="I314" i="8" s="1"/>
  <c r="F317" i="8"/>
  <c r="I317" i="8" s="1"/>
  <c r="F346" i="8"/>
  <c r="I346" i="8" s="1"/>
  <c r="F358" i="8"/>
  <c r="I358" i="8" s="1"/>
  <c r="F381" i="8"/>
  <c r="G381" i="8" s="1"/>
  <c r="F384" i="8"/>
  <c r="I384" i="8" s="1"/>
  <c r="F273" i="8"/>
  <c r="G273" i="8" s="1"/>
  <c r="F301" i="8"/>
  <c r="I301" i="8" s="1"/>
  <c r="F352" i="8"/>
  <c r="G352" i="8" s="1"/>
  <c r="F368" i="8"/>
  <c r="G368" i="8" s="1"/>
  <c r="F49" i="8"/>
  <c r="G49" i="8" s="1"/>
  <c r="F56" i="8"/>
  <c r="G56" i="8" s="1"/>
  <c r="F74" i="8"/>
  <c r="I74" i="8" s="1"/>
  <c r="F104" i="8"/>
  <c r="G104" i="8" s="1"/>
  <c r="F116" i="8"/>
  <c r="I116" i="8" s="1"/>
  <c r="F119" i="8"/>
  <c r="G119" i="8" s="1"/>
  <c r="F127" i="8"/>
  <c r="H127" i="8" s="1"/>
  <c r="F135" i="8"/>
  <c r="I135" i="8" s="1"/>
  <c r="F153" i="8"/>
  <c r="F180" i="8"/>
  <c r="I180" i="8" s="1"/>
  <c r="F240" i="8"/>
  <c r="H240" i="8" s="1"/>
  <c r="F258" i="8"/>
  <c r="H258" i="8" s="1"/>
  <c r="F271" i="8"/>
  <c r="H271" i="8" s="1"/>
  <c r="F274" i="8"/>
  <c r="G274" i="8" s="1"/>
  <c r="F284" i="8"/>
  <c r="H284" i="8" s="1"/>
  <c r="F302" i="8"/>
  <c r="I302" i="8" s="1"/>
  <c r="F318" i="8"/>
  <c r="I318" i="8" s="1"/>
  <c r="F327" i="8"/>
  <c r="H327" i="8" s="1"/>
  <c r="F350" i="8"/>
  <c r="I350" i="8" s="1"/>
  <c r="F353" i="8"/>
  <c r="H353" i="8" s="1"/>
  <c r="F362" i="8"/>
  <c r="H362" i="8" s="1"/>
  <c r="F90" i="8"/>
  <c r="H90" i="8" s="1"/>
  <c r="F164" i="8"/>
  <c r="G164" i="8" s="1"/>
  <c r="F172" i="8"/>
  <c r="H172" i="8" s="1"/>
  <c r="F232" i="8"/>
  <c r="H232" i="8" s="1"/>
  <c r="F372" i="8"/>
  <c r="G372" i="8" s="1"/>
  <c r="F54" i="8"/>
  <c r="I54" i="8" s="1"/>
  <c r="F61" i="8"/>
  <c r="G61" i="8" s="1"/>
  <c r="F68" i="8"/>
  <c r="G68" i="8" s="1"/>
  <c r="F88" i="8"/>
  <c r="H88" i="8" s="1"/>
  <c r="F94" i="8"/>
  <c r="G94" i="8" s="1"/>
  <c r="F102" i="8"/>
  <c r="I102" i="8" s="1"/>
  <c r="F108" i="8"/>
  <c r="I108" i="8" s="1"/>
  <c r="F122" i="8"/>
  <c r="H122" i="8" s="1"/>
  <c r="F165" i="8"/>
  <c r="G165" i="8" s="1"/>
  <c r="F173" i="8"/>
  <c r="I173" i="8" s="1"/>
  <c r="F176" i="8"/>
  <c r="I176" i="8" s="1"/>
  <c r="F203" i="8"/>
  <c r="G203" i="8" s="1"/>
  <c r="F219" i="8"/>
  <c r="H219" i="8" s="1"/>
  <c r="F247" i="8"/>
  <c r="H247" i="8" s="1"/>
  <c r="F263" i="8"/>
  <c r="G263" i="8" s="1"/>
  <c r="F279" i="8"/>
  <c r="G279" i="8" s="1"/>
  <c r="F285" i="8"/>
  <c r="H285" i="8" s="1"/>
  <c r="F311" i="8"/>
  <c r="H311" i="8" s="1"/>
  <c r="F339" i="8"/>
  <c r="H339" i="8" s="1"/>
  <c r="F357" i="8"/>
  <c r="H357" i="8" s="1"/>
  <c r="F370" i="8"/>
  <c r="I370" i="8" s="1"/>
  <c r="F373" i="8"/>
  <c r="I373" i="8" s="1"/>
  <c r="F376" i="8"/>
  <c r="I376" i="8" s="1"/>
  <c r="F242" i="8"/>
  <c r="F43" i="8"/>
  <c r="F47" i="8"/>
  <c r="F51" i="8"/>
  <c r="F55" i="8"/>
  <c r="F59" i="8"/>
  <c r="F63" i="8"/>
  <c r="F67" i="8"/>
  <c r="F71" i="8"/>
  <c r="F75" i="8"/>
  <c r="F170" i="8"/>
  <c r="F178" i="8"/>
  <c r="F210" i="8"/>
  <c r="F226" i="8"/>
  <c r="F194" i="8"/>
  <c r="F238" i="8"/>
  <c r="F244" i="8"/>
  <c r="F182" i="8"/>
  <c r="F198" i="8"/>
  <c r="F214" i="8"/>
  <c r="F230" i="8"/>
  <c r="F246" i="8"/>
  <c r="F286" i="8"/>
  <c r="F186" i="8"/>
  <c r="F202" i="8"/>
  <c r="F218" i="8"/>
  <c r="F234" i="8"/>
  <c r="F250" i="8"/>
  <c r="F270" i="8"/>
  <c r="F295" i="8"/>
  <c r="F262" i="8"/>
  <c r="F287" i="8"/>
  <c r="F349" i="8"/>
  <c r="F342" i="8"/>
  <c r="F365" i="8"/>
  <c r="F374" i="8"/>
  <c r="F315" i="4"/>
  <c r="H315" i="4" s="1"/>
  <c r="F311" i="4"/>
  <c r="I311" i="4" s="1"/>
  <c r="F340" i="4"/>
  <c r="I340" i="4" s="1"/>
  <c r="F336" i="4"/>
  <c r="G336" i="4" s="1"/>
  <c r="F332" i="4"/>
  <c r="H332" i="4" s="1"/>
  <c r="F292" i="4"/>
  <c r="I292" i="4" s="1"/>
  <c r="F284" i="4"/>
  <c r="G284" i="4" s="1"/>
  <c r="F209" i="4"/>
  <c r="G209" i="4" s="1"/>
  <c r="F264" i="4"/>
  <c r="H264" i="4" s="1"/>
  <c r="F342" i="4"/>
  <c r="H342" i="4" s="1"/>
  <c r="F168" i="4"/>
  <c r="G168" i="4" s="1"/>
  <c r="F164" i="4"/>
  <c r="H164" i="4" s="1"/>
  <c r="F152" i="4"/>
  <c r="I152" i="4" s="1"/>
  <c r="F171" i="4"/>
  <c r="H171" i="4" s="1"/>
  <c r="F163" i="4"/>
  <c r="I163" i="4" s="1"/>
  <c r="F155" i="4"/>
  <c r="G155" i="4" s="1"/>
  <c r="F200" i="4"/>
  <c r="G200" i="4" s="1"/>
  <c r="F193" i="4"/>
  <c r="I193" i="4" s="1"/>
  <c r="F189" i="4"/>
  <c r="I189" i="4" s="1"/>
  <c r="F185" i="4"/>
  <c r="H185" i="4" s="1"/>
  <c r="F366" i="4"/>
  <c r="G366" i="4" s="1"/>
  <c r="F358" i="4"/>
  <c r="I358" i="4" s="1"/>
  <c r="F354" i="4"/>
  <c r="G354" i="4" s="1"/>
  <c r="F350" i="4"/>
  <c r="H350" i="4" s="1"/>
  <c r="F346" i="4"/>
  <c r="H346" i="4" s="1"/>
  <c r="F283" i="4"/>
  <c r="I283" i="4" s="1"/>
  <c r="F275" i="4"/>
  <c r="I275" i="4" s="1"/>
  <c r="F373" i="4"/>
  <c r="H373" i="4" s="1"/>
  <c r="F361" i="4"/>
  <c r="H361" i="4" s="1"/>
  <c r="F353" i="4"/>
  <c r="H353" i="4" s="1"/>
  <c r="F349" i="4"/>
  <c r="G349" i="4" s="1"/>
  <c r="F298" i="4"/>
  <c r="I298" i="4" s="1"/>
  <c r="F290" i="4"/>
  <c r="H290" i="4" s="1"/>
  <c r="F278" i="4"/>
  <c r="I278" i="4" s="1"/>
  <c r="F274" i="4"/>
  <c r="G274" i="4" s="1"/>
  <c r="F266" i="4"/>
  <c r="G266" i="4" s="1"/>
  <c r="F381" i="4"/>
  <c r="H381" i="4" s="1"/>
  <c r="F330" i="4"/>
  <c r="I330" i="4" s="1"/>
  <c r="F291" i="4"/>
  <c r="I291" i="4" s="1"/>
  <c r="F204" i="4"/>
  <c r="G204" i="4" s="1"/>
  <c r="F201" i="4"/>
  <c r="G201" i="4" s="1"/>
  <c r="F197" i="4"/>
  <c r="G197" i="4" s="1"/>
  <c r="F194" i="4"/>
  <c r="I194" i="4" s="1"/>
  <c r="F186" i="4"/>
  <c r="I186" i="4" s="1"/>
  <c r="F154" i="4"/>
  <c r="G154" i="4" s="1"/>
  <c r="F328" i="4"/>
  <c r="H328" i="4" s="1"/>
  <c r="F153" i="4"/>
  <c r="G153" i="4" s="1"/>
  <c r="F145" i="4"/>
  <c r="I145" i="4" s="1"/>
  <c r="F137" i="4"/>
  <c r="G137" i="4" s="1"/>
  <c r="F363" i="4"/>
  <c r="I363" i="4" s="1"/>
  <c r="F335" i="4"/>
  <c r="H335" i="4" s="1"/>
  <c r="F331" i="4"/>
  <c r="I331" i="4" s="1"/>
  <c r="F300" i="4"/>
  <c r="I300" i="4" s="1"/>
  <c r="F179" i="4"/>
  <c r="I179" i="4" s="1"/>
  <c r="F355" i="4"/>
  <c r="I355" i="4" s="1"/>
  <c r="F347" i="4"/>
  <c r="H347" i="4" s="1"/>
  <c r="F343" i="4"/>
  <c r="H343" i="4" s="1"/>
  <c r="F320" i="4"/>
  <c r="G320" i="4" s="1"/>
  <c r="F313" i="4"/>
  <c r="G313" i="4" s="1"/>
  <c r="F279" i="4"/>
  <c r="H279" i="4" s="1"/>
  <c r="F272" i="4"/>
  <c r="I272" i="4" s="1"/>
  <c r="F83" i="4"/>
  <c r="H83" i="4" s="1"/>
  <c r="F143" i="4"/>
  <c r="G143" i="4" s="1"/>
  <c r="F139" i="4"/>
  <c r="G139" i="4" s="1"/>
  <c r="F369" i="4"/>
  <c r="H369" i="4" s="1"/>
  <c r="F365" i="4"/>
  <c r="H365" i="4" s="1"/>
  <c r="F334" i="4"/>
  <c r="H334" i="4" s="1"/>
  <c r="F289" i="4"/>
  <c r="I289" i="4" s="1"/>
  <c r="F97" i="4"/>
  <c r="I97" i="4" s="1"/>
  <c r="F210" i="4"/>
  <c r="G210" i="4" s="1"/>
  <c r="F337" i="4"/>
  <c r="I337" i="4" s="1"/>
  <c r="F277" i="4"/>
  <c r="I277" i="4" s="1"/>
  <c r="F161" i="4"/>
  <c r="G161" i="4" s="1"/>
  <c r="F146" i="4"/>
  <c r="I146" i="4" s="1"/>
  <c r="F108" i="4"/>
  <c r="I108" i="4" s="1"/>
  <c r="F130" i="4"/>
  <c r="I130" i="4" s="1"/>
  <c r="F352" i="4"/>
  <c r="G352" i="4" s="1"/>
  <c r="F329" i="4"/>
  <c r="G329" i="4" s="1"/>
  <c r="F310" i="4"/>
  <c r="H310" i="4" s="1"/>
  <c r="F269" i="4"/>
  <c r="G269" i="4" s="1"/>
  <c r="F211" i="4"/>
  <c r="I211" i="4" s="1"/>
  <c r="F178" i="4"/>
  <c r="H178" i="4" s="1"/>
  <c r="F160" i="4"/>
  <c r="G160" i="4" s="1"/>
  <c r="F138" i="4"/>
  <c r="G138" i="4" s="1"/>
  <c r="F351" i="4"/>
  <c r="I351" i="4" s="1"/>
  <c r="F333" i="4"/>
  <c r="H333" i="4" s="1"/>
  <c r="F299" i="4"/>
  <c r="G299" i="4" s="1"/>
  <c r="F268" i="4"/>
  <c r="I268" i="4" s="1"/>
  <c r="F96" i="4"/>
  <c r="I96" i="4" s="1"/>
  <c r="F312" i="4"/>
  <c r="G312" i="4" s="1"/>
  <c r="F113" i="4"/>
  <c r="I113" i="4" s="1"/>
  <c r="F199" i="4"/>
  <c r="G199" i="4" s="1"/>
  <c r="F184" i="4"/>
  <c r="I184" i="4" s="1"/>
  <c r="F170" i="4"/>
  <c r="G170" i="4" s="1"/>
  <c r="F162" i="4"/>
  <c r="I162" i="4" s="1"/>
  <c r="F129" i="4"/>
  <c r="G129" i="4" s="1"/>
  <c r="F357" i="4"/>
  <c r="H357" i="4" s="1"/>
  <c r="F318" i="4"/>
  <c r="G318" i="4" s="1"/>
  <c r="F294" i="4"/>
  <c r="I294" i="4" s="1"/>
  <c r="F270" i="4"/>
  <c r="G270" i="4" s="1"/>
  <c r="F187" i="4"/>
  <c r="G187" i="4" s="1"/>
  <c r="F173" i="4"/>
  <c r="I173" i="4" s="1"/>
  <c r="F169" i="4"/>
  <c r="H169" i="4" s="1"/>
  <c r="F165" i="4"/>
  <c r="I165" i="4" s="1"/>
  <c r="F136" i="4"/>
  <c r="I136" i="4" s="1"/>
  <c r="F132" i="4"/>
  <c r="I132" i="4" s="1"/>
  <c r="F360" i="4"/>
  <c r="I360" i="4" s="1"/>
  <c r="F348" i="4"/>
  <c r="I348" i="4" s="1"/>
  <c r="F338" i="4"/>
  <c r="G338" i="4" s="1"/>
  <c r="F317" i="4"/>
  <c r="G317" i="4" s="1"/>
  <c r="F297" i="4"/>
  <c r="G297" i="4" s="1"/>
  <c r="F208" i="4"/>
  <c r="G208" i="4" s="1"/>
  <c r="F316" i="4"/>
  <c r="H316" i="4" s="1"/>
  <c r="F296" i="4"/>
  <c r="H296" i="4" s="1"/>
  <c r="F327" i="4"/>
  <c r="I327" i="4" s="1"/>
  <c r="F295" i="4"/>
  <c r="I295" i="4" s="1"/>
  <c r="F287" i="4"/>
  <c r="H287" i="4" s="1"/>
  <c r="F81" i="4"/>
  <c r="H81" i="4" s="1"/>
  <c r="F106" i="4"/>
  <c r="G106" i="4" s="1"/>
  <c r="F89" i="4"/>
  <c r="I89" i="4" s="1"/>
  <c r="F262" i="4"/>
  <c r="H262" i="4" s="1"/>
  <c r="F258" i="4"/>
  <c r="H258" i="4" s="1"/>
  <c r="F254" i="4"/>
  <c r="H254" i="4" s="1"/>
  <c r="F250" i="4"/>
  <c r="G250" i="4" s="1"/>
  <c r="F246" i="4"/>
  <c r="I246" i="4" s="1"/>
  <c r="F242" i="4"/>
  <c r="G242" i="4" s="1"/>
  <c r="F238" i="4"/>
  <c r="H238" i="4" s="1"/>
  <c r="F234" i="4"/>
  <c r="G234" i="4" s="1"/>
  <c r="F230" i="4"/>
  <c r="H230" i="4" s="1"/>
  <c r="F226" i="4"/>
  <c r="I226" i="4" s="1"/>
  <c r="F222" i="4"/>
  <c r="H222" i="4" s="1"/>
  <c r="F218" i="4"/>
  <c r="H218" i="4" s="1"/>
  <c r="F214" i="4"/>
  <c r="H214" i="4" s="1"/>
  <c r="F191" i="4"/>
  <c r="G191" i="4" s="1"/>
  <c r="F181" i="4"/>
  <c r="G181" i="4" s="1"/>
  <c r="F148" i="4"/>
  <c r="G148" i="4" s="1"/>
  <c r="F141" i="4"/>
  <c r="H141" i="4" s="1"/>
  <c r="F134" i="4"/>
  <c r="H134" i="4" s="1"/>
  <c r="F127" i="4"/>
  <c r="G127" i="4" s="1"/>
  <c r="F378" i="4"/>
  <c r="G378" i="4" s="1"/>
  <c r="F375" i="4"/>
  <c r="I375" i="4" s="1"/>
  <c r="F344" i="4"/>
  <c r="I344" i="4" s="1"/>
  <c r="F324" i="4"/>
  <c r="G324" i="4" s="1"/>
  <c r="F321" i="4"/>
  <c r="H321" i="4" s="1"/>
  <c r="F304" i="4"/>
  <c r="H304" i="4" s="1"/>
  <c r="F301" i="4"/>
  <c r="H301" i="4" s="1"/>
  <c r="F281" i="4"/>
  <c r="G281" i="4" s="1"/>
  <c r="F267" i="4"/>
  <c r="I267" i="4" s="1"/>
  <c r="F53" i="4"/>
  <c r="H53" i="4" s="1"/>
  <c r="F88" i="4"/>
  <c r="I88" i="4" s="1"/>
  <c r="F257" i="4"/>
  <c r="H257" i="4" s="1"/>
  <c r="F249" i="4"/>
  <c r="H249" i="4" s="1"/>
  <c r="F241" i="4"/>
  <c r="I241" i="4" s="1"/>
  <c r="F233" i="4"/>
  <c r="H233" i="4" s="1"/>
  <c r="F225" i="4"/>
  <c r="G225" i="4" s="1"/>
  <c r="F177" i="4"/>
  <c r="G177" i="4" s="1"/>
  <c r="F144" i="4"/>
  <c r="G144" i="4" s="1"/>
  <c r="F140" i="4"/>
  <c r="I140" i="4" s="1"/>
  <c r="F133" i="4"/>
  <c r="I133" i="4" s="1"/>
  <c r="F377" i="4"/>
  <c r="H377" i="4" s="1"/>
  <c r="F374" i="4"/>
  <c r="I374" i="4" s="1"/>
  <c r="F371" i="4"/>
  <c r="I371" i="4" s="1"/>
  <c r="F368" i="4"/>
  <c r="H368" i="4" s="1"/>
  <c r="F362" i="4"/>
  <c r="G362" i="4" s="1"/>
  <c r="F359" i="4"/>
  <c r="I359" i="4" s="1"/>
  <c r="F341" i="4"/>
  <c r="I341" i="4" s="1"/>
  <c r="F323" i="4"/>
  <c r="I323" i="4" s="1"/>
  <c r="F303" i="4"/>
  <c r="H303" i="4" s="1"/>
  <c r="F280" i="4"/>
  <c r="H280" i="4" s="1"/>
  <c r="F271" i="4"/>
  <c r="I271" i="4" s="1"/>
  <c r="F61" i="4"/>
  <c r="H61" i="4" s="1"/>
  <c r="F49" i="4"/>
  <c r="H49" i="4" s="1"/>
  <c r="F105" i="4"/>
  <c r="I105" i="4" s="1"/>
  <c r="F261" i="4"/>
  <c r="H261" i="4" s="1"/>
  <c r="F253" i="4"/>
  <c r="G253" i="4" s="1"/>
  <c r="F245" i="4"/>
  <c r="H245" i="4" s="1"/>
  <c r="F237" i="4"/>
  <c r="I237" i="4" s="1"/>
  <c r="F229" i="4"/>
  <c r="G229" i="4" s="1"/>
  <c r="F221" i="4"/>
  <c r="G221" i="4" s="1"/>
  <c r="F180" i="4"/>
  <c r="H180" i="4" s="1"/>
  <c r="F147" i="4"/>
  <c r="H147" i="4" s="1"/>
  <c r="F207" i="4"/>
  <c r="G207" i="4" s="1"/>
  <c r="F157" i="4"/>
  <c r="I157" i="4" s="1"/>
  <c r="F383" i="4"/>
  <c r="H383" i="4" s="1"/>
  <c r="F326" i="4"/>
  <c r="H326" i="4" s="1"/>
  <c r="F309" i="4"/>
  <c r="G309" i="4" s="1"/>
  <c r="F306" i="4"/>
  <c r="G306" i="4" s="1"/>
  <c r="F212" i="4"/>
  <c r="H212" i="4" s="1"/>
  <c r="F206" i="4"/>
  <c r="G206" i="4" s="1"/>
  <c r="F195" i="4"/>
  <c r="G195" i="4" s="1"/>
  <c r="F176" i="4"/>
  <c r="G176" i="4" s="1"/>
  <c r="F156" i="4"/>
  <c r="G156" i="4" s="1"/>
  <c r="F382" i="4"/>
  <c r="G382" i="4" s="1"/>
  <c r="F379" i="4"/>
  <c r="I379" i="4" s="1"/>
  <c r="F376" i="4"/>
  <c r="G376" i="4" s="1"/>
  <c r="F370" i="4"/>
  <c r="G370" i="4" s="1"/>
  <c r="F367" i="4"/>
  <c r="I367" i="4" s="1"/>
  <c r="F339" i="4"/>
  <c r="I339" i="4" s="1"/>
  <c r="F325" i="4"/>
  <c r="I325" i="4" s="1"/>
  <c r="F322" i="4"/>
  <c r="H322" i="4" s="1"/>
  <c r="F319" i="4"/>
  <c r="G319" i="4" s="1"/>
  <c r="F308" i="4"/>
  <c r="H308" i="4" s="1"/>
  <c r="F305" i="4"/>
  <c r="H305" i="4" s="1"/>
  <c r="F288" i="4"/>
  <c r="G288" i="4" s="1"/>
  <c r="F282" i="4"/>
  <c r="H282" i="4" s="1"/>
  <c r="F114" i="4"/>
  <c r="H114" i="4" s="1"/>
  <c r="F263" i="4"/>
  <c r="H263" i="4" s="1"/>
  <c r="F259" i="4"/>
  <c r="G259" i="4" s="1"/>
  <c r="F255" i="4"/>
  <c r="I255" i="4" s="1"/>
  <c r="F251" i="4"/>
  <c r="H251" i="4" s="1"/>
  <c r="F247" i="4"/>
  <c r="G247" i="4" s="1"/>
  <c r="F243" i="4"/>
  <c r="G243" i="4" s="1"/>
  <c r="F239" i="4"/>
  <c r="G239" i="4" s="1"/>
  <c r="F235" i="4"/>
  <c r="H235" i="4" s="1"/>
  <c r="F231" i="4"/>
  <c r="H231" i="4" s="1"/>
  <c r="F192" i="4"/>
  <c r="H192" i="4" s="1"/>
  <c r="F188" i="4"/>
  <c r="H188" i="4" s="1"/>
  <c r="F182" i="4"/>
  <c r="G182" i="4" s="1"/>
  <c r="F172" i="4"/>
  <c r="H172" i="4" s="1"/>
  <c r="F159" i="4"/>
  <c r="G159" i="4" s="1"/>
  <c r="F149" i="4"/>
  <c r="I149" i="4" s="1"/>
  <c r="F142" i="4"/>
  <c r="H142" i="4" s="1"/>
  <c r="F135" i="4"/>
  <c r="G135" i="4" s="1"/>
  <c r="F131" i="4"/>
  <c r="G131" i="4" s="1"/>
  <c r="F128" i="4"/>
  <c r="G128" i="4" s="1"/>
  <c r="F385" i="4"/>
  <c r="H385" i="4" s="1"/>
  <c r="F345" i="4"/>
  <c r="I345" i="4" s="1"/>
  <c r="F307" i="4"/>
  <c r="H307" i="4" s="1"/>
  <c r="F293" i="4"/>
  <c r="G293" i="4" s="1"/>
  <c r="F285" i="4"/>
  <c r="H285" i="4" s="1"/>
  <c r="F276" i="4"/>
  <c r="I276" i="4" s="1"/>
  <c r="F273" i="4"/>
  <c r="I273" i="4" s="1"/>
  <c r="F265" i="4"/>
  <c r="I265" i="4" s="1"/>
  <c r="F124" i="4"/>
  <c r="I124" i="4" s="1"/>
  <c r="F151" i="4"/>
  <c r="I151" i="4" s="1"/>
  <c r="F85" i="4"/>
  <c r="H85" i="4" s="1"/>
  <c r="F202" i="4"/>
  <c r="G202" i="4" s="1"/>
  <c r="F196" i="4"/>
  <c r="G196" i="4" s="1"/>
  <c r="F190" i="4"/>
  <c r="G190" i="4" s="1"/>
  <c r="F174" i="4"/>
  <c r="I174" i="4" s="1"/>
  <c r="F126" i="4"/>
  <c r="H126" i="4" s="1"/>
  <c r="F314" i="4"/>
  <c r="F120" i="4"/>
  <c r="I120" i="4" s="1"/>
  <c r="F47" i="4"/>
  <c r="G47" i="4" s="1"/>
  <c r="F71" i="4"/>
  <c r="H71" i="4" s="1"/>
  <c r="F67" i="4"/>
  <c r="H67" i="4" s="1"/>
  <c r="F167" i="4"/>
  <c r="G167" i="4" s="1"/>
  <c r="F384" i="4"/>
  <c r="F57" i="4"/>
  <c r="H57" i="4" s="1"/>
  <c r="F45" i="4"/>
  <c r="I45" i="4" s="1"/>
  <c r="F77" i="4"/>
  <c r="H77" i="4" s="1"/>
  <c r="F104" i="4"/>
  <c r="I104" i="4" s="1"/>
  <c r="F100" i="4"/>
  <c r="I100" i="4" s="1"/>
  <c r="F166" i="4"/>
  <c r="H166" i="4" s="1"/>
  <c r="F386" i="4"/>
  <c r="F69" i="4"/>
  <c r="H69" i="4" s="1"/>
  <c r="F65" i="4"/>
  <c r="H65" i="4" s="1"/>
  <c r="F121" i="4"/>
  <c r="I121" i="4" s="1"/>
  <c r="F380" i="4"/>
  <c r="F372" i="4"/>
  <c r="F364" i="4"/>
  <c r="F356" i="4"/>
  <c r="F302" i="4"/>
  <c r="F98" i="4"/>
  <c r="I98" i="4" s="1"/>
  <c r="F92" i="4"/>
  <c r="I92" i="4" s="1"/>
  <c r="F205" i="4"/>
  <c r="G205" i="4" s="1"/>
  <c r="F203" i="4"/>
  <c r="G203" i="4" s="1"/>
  <c r="F198" i="4"/>
  <c r="G198" i="4" s="1"/>
  <c r="F183" i="4"/>
  <c r="G183" i="4" s="1"/>
  <c r="F175" i="4"/>
  <c r="G175" i="4" s="1"/>
  <c r="F286" i="4"/>
  <c r="F217" i="4"/>
  <c r="G217" i="4" s="1"/>
  <c r="F213" i="4"/>
  <c r="G213" i="4" s="1"/>
  <c r="F260" i="4"/>
  <c r="G260" i="4" s="1"/>
  <c r="F256" i="4"/>
  <c r="H256" i="4" s="1"/>
  <c r="F252" i="4"/>
  <c r="H252" i="4" s="1"/>
  <c r="F248" i="4"/>
  <c r="H248" i="4" s="1"/>
  <c r="F244" i="4"/>
  <c r="I244" i="4" s="1"/>
  <c r="F240" i="4"/>
  <c r="G240" i="4" s="1"/>
  <c r="F236" i="4"/>
  <c r="H236" i="4" s="1"/>
  <c r="F232" i="4"/>
  <c r="H232" i="4" s="1"/>
  <c r="F228" i="4"/>
  <c r="G228" i="4" s="1"/>
  <c r="F224" i="4"/>
  <c r="G224" i="4" s="1"/>
  <c r="F220" i="4"/>
  <c r="G220" i="4" s="1"/>
  <c r="F216" i="4"/>
  <c r="I216" i="4" s="1"/>
  <c r="F158" i="4"/>
  <c r="G158" i="4" s="1"/>
  <c r="F150" i="4"/>
  <c r="I150" i="4" s="1"/>
  <c r="F59" i="4"/>
  <c r="H59" i="4" s="1"/>
  <c r="F116" i="4"/>
  <c r="I116" i="4" s="1"/>
  <c r="F90" i="4"/>
  <c r="I90" i="4" s="1"/>
  <c r="F227" i="4"/>
  <c r="I227" i="4" s="1"/>
  <c r="F223" i="4"/>
  <c r="H223" i="4" s="1"/>
  <c r="F219" i="4"/>
  <c r="G219" i="4" s="1"/>
  <c r="F215" i="4"/>
  <c r="H215" i="4" s="1"/>
  <c r="F122" i="4"/>
  <c r="I122" i="4" s="1"/>
  <c r="F112" i="4"/>
  <c r="I112" i="4" s="1"/>
  <c r="F44" i="4"/>
  <c r="G44" i="4" s="1"/>
  <c r="F43" i="4"/>
  <c r="G43" i="4" s="1"/>
  <c r="F46" i="4"/>
  <c r="I46" i="4" s="1"/>
  <c r="F55" i="4"/>
  <c r="H55" i="4" s="1"/>
  <c r="F87" i="4"/>
  <c r="H87" i="4" s="1"/>
  <c r="F123" i="4"/>
  <c r="F115" i="4"/>
  <c r="F107" i="4"/>
  <c r="F91" i="4"/>
  <c r="F51" i="4"/>
  <c r="H51" i="4" s="1"/>
  <c r="F118" i="4"/>
  <c r="F110" i="4"/>
  <c r="F102" i="4"/>
  <c r="F94" i="4"/>
  <c r="F73" i="4"/>
  <c r="H73" i="4" s="1"/>
  <c r="F63" i="4"/>
  <c r="H63" i="4" s="1"/>
  <c r="F119" i="4"/>
  <c r="F111" i="4"/>
  <c r="F103" i="4"/>
  <c r="F95" i="4"/>
  <c r="F75" i="4"/>
  <c r="H75" i="4" s="1"/>
  <c r="F125" i="4"/>
  <c r="F117" i="4"/>
  <c r="F109" i="4"/>
  <c r="F101" i="4"/>
  <c r="F93" i="4"/>
  <c r="F79" i="4"/>
  <c r="H79" i="4" s="1"/>
  <c r="F99" i="4"/>
  <c r="F80" i="4"/>
  <c r="F70" i="4"/>
  <c r="F66" i="4"/>
  <c r="F62" i="4"/>
  <c r="F56" i="4"/>
  <c r="F84" i="4"/>
  <c r="F72" i="4"/>
  <c r="F50" i="4"/>
  <c r="F86" i="4"/>
  <c r="F82" i="4"/>
  <c r="F74" i="4"/>
  <c r="F64" i="4"/>
  <c r="F60" i="4"/>
  <c r="F54" i="4"/>
  <c r="F42" i="4"/>
  <c r="F78" i="4"/>
  <c r="F68" i="4"/>
  <c r="F58" i="4"/>
  <c r="F52" i="4"/>
  <c r="F76" i="4"/>
  <c r="F48" i="4"/>
  <c r="I145" i="8" l="1"/>
  <c r="H86" i="8"/>
  <c r="I86" i="8"/>
  <c r="H125" i="8"/>
  <c r="I125" i="8"/>
  <c r="I45" i="8"/>
  <c r="I383" i="8"/>
  <c r="H383" i="8"/>
  <c r="I205" i="8"/>
  <c r="H252" i="8"/>
  <c r="H40" i="8"/>
  <c r="I22" i="8"/>
  <c r="G185" i="8"/>
  <c r="I316" i="8"/>
  <c r="H185" i="8"/>
  <c r="G316" i="8"/>
  <c r="G145" i="8"/>
  <c r="J145" i="8" s="1"/>
  <c r="I253" i="8"/>
  <c r="G205" i="8"/>
  <c r="H141" i="8"/>
  <c r="H133" i="8"/>
  <c r="I40" i="8"/>
  <c r="G34" i="8"/>
  <c r="H382" i="8"/>
  <c r="G233" i="8"/>
  <c r="H140" i="8"/>
  <c r="H34" i="8"/>
  <c r="G193" i="8"/>
  <c r="H375" i="8"/>
  <c r="I193" i="8"/>
  <c r="G83" i="8"/>
  <c r="G141" i="8"/>
  <c r="I213" i="8"/>
  <c r="J213" i="8" s="1"/>
  <c r="I133" i="8"/>
  <c r="G290" i="4"/>
  <c r="G379" i="8"/>
  <c r="I341" i="8"/>
  <c r="G252" i="8"/>
  <c r="H330" i="8"/>
  <c r="H151" i="8"/>
  <c r="H229" i="8"/>
  <c r="G298" i="8"/>
  <c r="G189" i="8"/>
  <c r="H201" i="8"/>
  <c r="G378" i="8"/>
  <c r="H189" i="8"/>
  <c r="I83" i="8"/>
  <c r="I112" i="8"/>
  <c r="I151" i="8"/>
  <c r="G46" i="8"/>
  <c r="I30" i="8"/>
  <c r="I106" i="8"/>
  <c r="H360" i="8"/>
  <c r="H41" i="8"/>
  <c r="G220" i="8"/>
  <c r="H379" i="8"/>
  <c r="G112" i="8"/>
  <c r="I201" i="8"/>
  <c r="H248" i="8"/>
  <c r="G209" i="8"/>
  <c r="J209" i="8" s="1"/>
  <c r="I130" i="8"/>
  <c r="I41" i="8"/>
  <c r="I340" i="8"/>
  <c r="I298" i="8"/>
  <c r="H253" i="8"/>
  <c r="G188" i="8"/>
  <c r="H106" i="8"/>
  <c r="I229" i="8"/>
  <c r="G93" i="8"/>
  <c r="H171" i="8"/>
  <c r="I375" i="8"/>
  <c r="G341" i="8"/>
  <c r="H110" i="8"/>
  <c r="G37" i="8"/>
  <c r="G45" i="8"/>
  <c r="H255" i="8"/>
  <c r="G140" i="8"/>
  <c r="G167" i="8"/>
  <c r="H37" i="8"/>
  <c r="H313" i="8"/>
  <c r="H309" i="8"/>
  <c r="I204" i="8"/>
  <c r="G139" i="8"/>
  <c r="I288" i="8"/>
  <c r="G288" i="8"/>
  <c r="G305" i="8"/>
  <c r="I347" i="8"/>
  <c r="G249" i="8"/>
  <c r="G36" i="8"/>
  <c r="G257" i="8"/>
  <c r="H264" i="8"/>
  <c r="G283" i="8"/>
  <c r="G227" i="8"/>
  <c r="H36" i="8"/>
  <c r="I257" i="8"/>
  <c r="H283" i="8"/>
  <c r="I227" i="8"/>
  <c r="I385" i="8"/>
  <c r="I277" i="8"/>
  <c r="G130" i="8"/>
  <c r="I136" i="8"/>
  <c r="G84" i="8"/>
  <c r="H93" i="8"/>
  <c r="G30" i="8"/>
  <c r="G385" i="8"/>
  <c r="H222" i="8"/>
  <c r="G168" i="8"/>
  <c r="G277" i="8"/>
  <c r="I109" i="8"/>
  <c r="H190" i="8"/>
  <c r="G360" i="8"/>
  <c r="G81" i="8"/>
  <c r="H109" i="8"/>
  <c r="H81" i="8"/>
  <c r="I299" i="8"/>
  <c r="G142" i="8"/>
  <c r="I325" i="8"/>
  <c r="I305" i="8"/>
  <c r="I126" i="8"/>
  <c r="H142" i="8"/>
  <c r="I315" i="4"/>
  <c r="H378" i="8"/>
  <c r="G264" i="8"/>
  <c r="J264" i="8" s="1"/>
  <c r="G330" i="8"/>
  <c r="I188" i="8"/>
  <c r="G136" i="8"/>
  <c r="G35" i="8"/>
  <c r="I309" i="8"/>
  <c r="I284" i="8"/>
  <c r="I196" i="8"/>
  <c r="H46" i="8"/>
  <c r="H220" i="8"/>
  <c r="I248" i="8"/>
  <c r="G196" i="8"/>
  <c r="H99" i="8"/>
  <c r="I79" i="8"/>
  <c r="I264" i="4"/>
  <c r="I321" i="8"/>
  <c r="I361" i="8"/>
  <c r="G384" i="8"/>
  <c r="H364" i="8"/>
  <c r="I99" i="8"/>
  <c r="G107" i="8"/>
  <c r="G361" i="8"/>
  <c r="I215" i="8"/>
  <c r="H107" i="8"/>
  <c r="G89" i="8"/>
  <c r="H132" i="8"/>
  <c r="H215" i="8"/>
  <c r="G343" i="8"/>
  <c r="I275" i="8"/>
  <c r="G64" i="8"/>
  <c r="I77" i="8"/>
  <c r="H343" i="8"/>
  <c r="H206" i="8"/>
  <c r="I297" i="8"/>
  <c r="H381" i="8"/>
  <c r="I300" i="8"/>
  <c r="G297" i="8"/>
  <c r="G321" i="8"/>
  <c r="H333" i="8"/>
  <c r="G276" i="8"/>
  <c r="G187" i="8"/>
  <c r="I296" i="8"/>
  <c r="H249" i="8"/>
  <c r="G154" i="8"/>
  <c r="H89" i="8"/>
  <c r="G183" i="8"/>
  <c r="G117" i="8"/>
  <c r="G190" i="8"/>
  <c r="I117" i="8"/>
  <c r="I260" i="8"/>
  <c r="H103" i="8"/>
  <c r="G32" i="8"/>
  <c r="G33" i="8"/>
  <c r="G113" i="8"/>
  <c r="G380" i="8"/>
  <c r="G300" i="8"/>
  <c r="G299" i="8"/>
  <c r="I345" i="8"/>
  <c r="H276" i="8"/>
  <c r="G221" i="8"/>
  <c r="G296" i="8"/>
  <c r="I289" i="8"/>
  <c r="I154" i="8"/>
  <c r="I183" i="8"/>
  <c r="H32" i="8"/>
  <c r="G23" i="8"/>
  <c r="H33" i="8"/>
  <c r="H380" i="8"/>
  <c r="G325" i="8"/>
  <c r="I239" i="8"/>
  <c r="G345" i="8"/>
  <c r="I231" i="8"/>
  <c r="I221" i="8"/>
  <c r="G289" i="8"/>
  <c r="G275" i="8"/>
  <c r="I187" i="8"/>
  <c r="G223" i="8"/>
  <c r="I307" i="8"/>
  <c r="G166" i="8"/>
  <c r="G126" i="8"/>
  <c r="H179" i="8"/>
  <c r="I84" i="8"/>
  <c r="I25" i="8"/>
  <c r="G332" i="8"/>
  <c r="G347" i="8"/>
  <c r="H239" i="8"/>
  <c r="H231" i="8"/>
  <c r="I121" i="8"/>
  <c r="I364" i="8"/>
  <c r="G131" i="8"/>
  <c r="H223" i="8"/>
  <c r="G307" i="8"/>
  <c r="I166" i="8"/>
  <c r="H64" i="8"/>
  <c r="G87" i="8"/>
  <c r="G77" i="8"/>
  <c r="G121" i="8"/>
  <c r="I322" i="8"/>
  <c r="I333" i="8"/>
  <c r="H131" i="8"/>
  <c r="G132" i="8"/>
  <c r="I377" i="8"/>
  <c r="H318" i="8"/>
  <c r="G123" i="8"/>
  <c r="G339" i="8"/>
  <c r="H118" i="8"/>
  <c r="I327" i="8"/>
  <c r="H368" i="8"/>
  <c r="H282" i="8"/>
  <c r="G57" i="8"/>
  <c r="I155" i="8"/>
  <c r="G62" i="8"/>
  <c r="G370" i="8"/>
  <c r="G327" i="8"/>
  <c r="H281" i="8"/>
  <c r="G110" i="8"/>
  <c r="I104" i="8"/>
  <c r="G155" i="8"/>
  <c r="H62" i="8"/>
  <c r="I172" i="8"/>
  <c r="G102" i="8"/>
  <c r="G180" i="8"/>
  <c r="H56" i="8"/>
  <c r="G176" i="8"/>
  <c r="G100" i="8"/>
  <c r="H102" i="8"/>
  <c r="H180" i="8"/>
  <c r="I56" i="8"/>
  <c r="H135" i="8"/>
  <c r="I373" i="4"/>
  <c r="I356" i="8"/>
  <c r="G163" i="8"/>
  <c r="I185" i="4"/>
  <c r="G356" i="8"/>
  <c r="G69" i="8"/>
  <c r="G185" i="4"/>
  <c r="G376" i="8"/>
  <c r="I69" i="8"/>
  <c r="G304" i="8"/>
  <c r="H376" i="8"/>
  <c r="I324" i="8"/>
  <c r="H38" i="8"/>
  <c r="I304" i="8"/>
  <c r="G324" i="8"/>
  <c r="I279" i="4"/>
  <c r="I91" i="8"/>
  <c r="I38" i="8"/>
  <c r="G373" i="4"/>
  <c r="H329" i="8"/>
  <c r="H279" i="8"/>
  <c r="G338" i="8"/>
  <c r="G315" i="4"/>
  <c r="G337" i="8"/>
  <c r="I311" i="8"/>
  <c r="G366" i="8"/>
  <c r="I338" i="8"/>
  <c r="G302" i="8"/>
  <c r="G235" i="8"/>
  <c r="I200" i="8"/>
  <c r="G192" i="8"/>
  <c r="I128" i="8"/>
  <c r="H124" i="8"/>
  <c r="G144" i="8"/>
  <c r="H23" i="8"/>
  <c r="H58" i="8"/>
  <c r="H35" i="8"/>
  <c r="G128" i="8"/>
  <c r="H337" i="8"/>
  <c r="G311" i="8"/>
  <c r="I303" i="8"/>
  <c r="H366" i="8"/>
  <c r="H302" i="8"/>
  <c r="G161" i="8"/>
  <c r="G265" i="8"/>
  <c r="I216" i="8"/>
  <c r="H192" i="8"/>
  <c r="I97" i="8"/>
  <c r="H144" i="8"/>
  <c r="I58" i="8"/>
  <c r="H168" i="8"/>
  <c r="G264" i="4"/>
  <c r="G346" i="4"/>
  <c r="G303" i="8"/>
  <c r="I352" i="8"/>
  <c r="H331" i="8"/>
  <c r="G261" i="8"/>
  <c r="I256" i="8"/>
  <c r="H265" i="8"/>
  <c r="G216" i="8"/>
  <c r="I92" i="8"/>
  <c r="I369" i="8"/>
  <c r="H352" i="8"/>
  <c r="I222" i="8"/>
  <c r="G256" i="8"/>
  <c r="G96" i="8"/>
  <c r="H94" i="8"/>
  <c r="G27" i="8"/>
  <c r="G92" i="8"/>
  <c r="G70" i="8"/>
  <c r="G98" i="8"/>
  <c r="G369" i="8"/>
  <c r="I368" i="8"/>
  <c r="I129" i="8"/>
  <c r="I339" i="8"/>
  <c r="I206" i="8"/>
  <c r="H96" i="8"/>
  <c r="H100" i="8"/>
  <c r="I164" i="8"/>
  <c r="I78" i="8"/>
  <c r="H27" i="8"/>
  <c r="G22" i="8"/>
  <c r="H176" i="8"/>
  <c r="I332" i="8"/>
  <c r="G322" i="8"/>
  <c r="G82" i="8"/>
  <c r="H164" i="8"/>
  <c r="H26" i="8"/>
  <c r="H320" i="8"/>
  <c r="H163" i="8"/>
  <c r="G350" i="8"/>
  <c r="G315" i="8"/>
  <c r="H363" i="8"/>
  <c r="I294" i="8"/>
  <c r="G353" i="8"/>
  <c r="I293" i="8"/>
  <c r="H174" i="8"/>
  <c r="G50" i="8"/>
  <c r="I60" i="8"/>
  <c r="G74" i="8"/>
  <c r="G26" i="8"/>
  <c r="I52" i="8"/>
  <c r="H73" i="8"/>
  <c r="I123" i="8"/>
  <c r="I162" i="8"/>
  <c r="I353" i="8"/>
  <c r="H60" i="8"/>
  <c r="G73" i="8"/>
  <c r="H350" i="8"/>
  <c r="H315" i="8"/>
  <c r="H334" i="8"/>
  <c r="I211" i="8"/>
  <c r="G294" i="8"/>
  <c r="G293" i="8"/>
  <c r="H50" i="8"/>
  <c r="H162" i="8"/>
  <c r="H211" i="8"/>
  <c r="G219" i="8"/>
  <c r="I267" i="8"/>
  <c r="I258" i="8"/>
  <c r="H184" i="8"/>
  <c r="H87" i="8"/>
  <c r="G28" i="8"/>
  <c r="H146" i="8"/>
  <c r="G328" i="8"/>
  <c r="G160" i="8"/>
  <c r="G310" i="8"/>
  <c r="G280" i="8"/>
  <c r="I105" i="8"/>
  <c r="I290" i="8"/>
  <c r="G267" i="8"/>
  <c r="G258" i="8"/>
  <c r="I240" i="8"/>
  <c r="H28" i="8"/>
  <c r="H85" i="8"/>
  <c r="G105" i="8"/>
  <c r="I160" i="8"/>
  <c r="G363" i="8"/>
  <c r="I381" i="8"/>
  <c r="I310" i="8"/>
  <c r="G259" i="8"/>
  <c r="G240" i="8"/>
  <c r="H49" i="8"/>
  <c r="I320" i="8"/>
  <c r="H384" i="8"/>
  <c r="H104" i="8"/>
  <c r="G329" i="8"/>
  <c r="I308" i="8"/>
  <c r="I199" i="8"/>
  <c r="G308" i="8"/>
  <c r="G91" i="8"/>
  <c r="G52" i="8"/>
  <c r="G359" i="8"/>
  <c r="G266" i="8"/>
  <c r="H233" i="8"/>
  <c r="G195" i="8"/>
  <c r="I174" i="8"/>
  <c r="G175" i="8"/>
  <c r="H139" i="8"/>
  <c r="G251" i="8"/>
  <c r="G134" i="8"/>
  <c r="H68" i="8"/>
  <c r="H57" i="8"/>
  <c r="H48" i="8"/>
  <c r="I49" i="8"/>
  <c r="I72" i="8"/>
  <c r="I328" i="8"/>
  <c r="H72" i="8"/>
  <c r="G371" i="8"/>
  <c r="H359" i="8"/>
  <c r="G272" i="8"/>
  <c r="H266" i="8"/>
  <c r="I224" i="8"/>
  <c r="G314" i="8"/>
  <c r="G228" i="8"/>
  <c r="I138" i="8"/>
  <c r="I175" i="8"/>
  <c r="I134" i="8"/>
  <c r="I251" i="8"/>
  <c r="I68" i="8"/>
  <c r="G66" i="8"/>
  <c r="I53" i="8"/>
  <c r="I48" i="8"/>
  <c r="I44" i="8"/>
  <c r="I241" i="8"/>
  <c r="G312" i="8"/>
  <c r="H284" i="4"/>
  <c r="H280" i="8"/>
  <c r="H371" i="8"/>
  <c r="H272" i="8"/>
  <c r="H314" i="8"/>
  <c r="H204" i="8"/>
  <c r="G138" i="8"/>
  <c r="I208" i="8"/>
  <c r="I119" i="8"/>
  <c r="H66" i="8"/>
  <c r="G44" i="8"/>
  <c r="G65" i="8"/>
  <c r="G241" i="8"/>
  <c r="I312" i="8"/>
  <c r="I344" i="8"/>
  <c r="G317" i="8"/>
  <c r="H301" i="8"/>
  <c r="I245" i="8"/>
  <c r="G152" i="8"/>
  <c r="I319" i="8"/>
  <c r="I195" i="8"/>
  <c r="I335" i="8"/>
  <c r="G208" i="8"/>
  <c r="I159" i="8"/>
  <c r="I111" i="8"/>
  <c r="I101" i="8"/>
  <c r="I114" i="8"/>
  <c r="G24" i="8"/>
  <c r="H65" i="8"/>
  <c r="G245" i="8"/>
  <c r="H199" i="8"/>
  <c r="G386" i="8"/>
  <c r="G344" i="8"/>
  <c r="G334" i="8"/>
  <c r="H317" i="8"/>
  <c r="I382" i="8"/>
  <c r="G348" i="8"/>
  <c r="I281" i="8"/>
  <c r="I259" i="8"/>
  <c r="G237" i="8"/>
  <c r="I279" i="8"/>
  <c r="G224" i="8"/>
  <c r="G319" i="8"/>
  <c r="G335" i="8"/>
  <c r="G159" i="8"/>
  <c r="G111" i="8"/>
  <c r="I285" i="8"/>
  <c r="G292" i="8"/>
  <c r="I148" i="8"/>
  <c r="I179" i="8"/>
  <c r="G114" i="8"/>
  <c r="H24" i="8"/>
  <c r="G146" i="8"/>
  <c r="I152" i="8"/>
  <c r="H386" i="8"/>
  <c r="G313" i="8"/>
  <c r="H348" i="8"/>
  <c r="G255" i="8"/>
  <c r="H237" i="8"/>
  <c r="G171" i="8"/>
  <c r="H292" i="8"/>
  <c r="H148" i="8"/>
  <c r="H263" i="8"/>
  <c r="H98" i="8"/>
  <c r="H163" i="4"/>
  <c r="I284" i="4"/>
  <c r="G373" i="8"/>
  <c r="H372" i="8"/>
  <c r="H370" i="8"/>
  <c r="H291" i="8"/>
  <c r="I113" i="8"/>
  <c r="G217" i="8"/>
  <c r="I355" i="8"/>
  <c r="I247" i="8"/>
  <c r="H82" i="8"/>
  <c r="I269" i="8"/>
  <c r="G143" i="8"/>
  <c r="H78" i="8"/>
  <c r="G42" i="8"/>
  <c r="H70" i="8"/>
  <c r="G39" i="8"/>
  <c r="G336" i="8"/>
  <c r="H373" i="8"/>
  <c r="I372" i="8"/>
  <c r="G318" i="8"/>
  <c r="I191" i="8"/>
  <c r="G306" i="8"/>
  <c r="I235" i="8"/>
  <c r="H217" i="8"/>
  <c r="G355" i="8"/>
  <c r="I219" i="8"/>
  <c r="H143" i="8"/>
  <c r="G173" i="8"/>
  <c r="H61" i="8"/>
  <c r="H42" i="8"/>
  <c r="H39" i="8"/>
  <c r="I181" i="8"/>
  <c r="G120" i="8"/>
  <c r="H225" i="8"/>
  <c r="I336" i="8"/>
  <c r="G79" i="8"/>
  <c r="H261" i="8"/>
  <c r="G358" i="8"/>
  <c r="H191" i="8"/>
  <c r="I306" i="8"/>
  <c r="G326" i="8"/>
  <c r="G243" i="8"/>
  <c r="I243" i="8"/>
  <c r="I122" i="8"/>
  <c r="G135" i="8"/>
  <c r="G97" i="8"/>
  <c r="I263" i="8"/>
  <c r="H173" i="8"/>
  <c r="I149" i="8"/>
  <c r="G197" i="8"/>
  <c r="G177" i="8"/>
  <c r="H358" i="8"/>
  <c r="I326" i="8"/>
  <c r="I274" i="8"/>
  <c r="G268" i="8"/>
  <c r="G122" i="8"/>
  <c r="G269" i="8"/>
  <c r="G158" i="8"/>
  <c r="G29" i="8"/>
  <c r="G31" i="8"/>
  <c r="I120" i="8"/>
  <c r="H197" i="8"/>
  <c r="G129" i="8"/>
  <c r="I177" i="8"/>
  <c r="G247" i="8"/>
  <c r="H119" i="8"/>
  <c r="G189" i="4"/>
  <c r="I331" i="8"/>
  <c r="H274" i="8"/>
  <c r="I268" i="8"/>
  <c r="I147" i="8"/>
  <c r="I158" i="8"/>
  <c r="I184" i="8"/>
  <c r="I88" i="8"/>
  <c r="H29" i="8"/>
  <c r="H31" i="8"/>
  <c r="G25" i="8"/>
  <c r="G181" i="8"/>
  <c r="H147" i="8"/>
  <c r="G291" i="8"/>
  <c r="G301" i="8"/>
  <c r="G149" i="8"/>
  <c r="G124" i="8"/>
  <c r="G88" i="8"/>
  <c r="I85" i="8"/>
  <c r="I161" i="8"/>
  <c r="G354" i="8"/>
  <c r="G150" i="8"/>
  <c r="I90" i="8"/>
  <c r="I80" i="8"/>
  <c r="I115" i="8"/>
  <c r="H354" i="8"/>
  <c r="I278" i="8"/>
  <c r="I323" i="8"/>
  <c r="I254" i="8"/>
  <c r="I150" i="8"/>
  <c r="G156" i="8"/>
  <c r="G80" i="8"/>
  <c r="G115" i="8"/>
  <c r="I351" i="8"/>
  <c r="G278" i="8"/>
  <c r="G323" i="8"/>
  <c r="H156" i="8"/>
  <c r="G351" i="8"/>
  <c r="G284" i="8"/>
  <c r="G200" i="8"/>
  <c r="H290" i="8"/>
  <c r="H228" i="8"/>
  <c r="G172" i="8"/>
  <c r="I127" i="8"/>
  <c r="I282" i="8"/>
  <c r="G285" i="8"/>
  <c r="I212" i="8"/>
  <c r="H101" i="8"/>
  <c r="G260" i="8"/>
  <c r="I167" i="8"/>
  <c r="G377" i="8"/>
  <c r="I103" i="8"/>
  <c r="I94" i="8"/>
  <c r="G53" i="8"/>
  <c r="H74" i="8"/>
  <c r="G340" i="8"/>
  <c r="G225" i="8"/>
  <c r="H169" i="8"/>
  <c r="G169" i="8"/>
  <c r="I207" i="8"/>
  <c r="I157" i="8"/>
  <c r="I236" i="8"/>
  <c r="G118" i="8"/>
  <c r="G212" i="8"/>
  <c r="I367" i="8"/>
  <c r="H207" i="8"/>
  <c r="G236" i="8"/>
  <c r="G137" i="8"/>
  <c r="G367" i="8"/>
  <c r="H273" i="8"/>
  <c r="H130" i="4"/>
  <c r="I362" i="8"/>
  <c r="I203" i="8"/>
  <c r="G254" i="8"/>
  <c r="G157" i="8"/>
  <c r="G108" i="8"/>
  <c r="I61" i="8"/>
  <c r="G90" i="8"/>
  <c r="I76" i="8"/>
  <c r="G146" i="4"/>
  <c r="H203" i="8"/>
  <c r="H108" i="8"/>
  <c r="G54" i="8"/>
  <c r="G95" i="8"/>
  <c r="G76" i="8"/>
  <c r="H311" i="4"/>
  <c r="G346" i="8"/>
  <c r="G362" i="8"/>
  <c r="I357" i="8"/>
  <c r="I232" i="8"/>
  <c r="G127" i="8"/>
  <c r="H54" i="8"/>
  <c r="I95" i="8"/>
  <c r="H266" i="4"/>
  <c r="H346" i="8"/>
  <c r="G357" i="8"/>
  <c r="G232" i="8"/>
  <c r="I137" i="8"/>
  <c r="H165" i="8"/>
  <c r="I165" i="8"/>
  <c r="H153" i="8"/>
  <c r="I153" i="8"/>
  <c r="G153" i="8"/>
  <c r="I271" i="8"/>
  <c r="I273" i="8"/>
  <c r="G271" i="8"/>
  <c r="G116" i="8"/>
  <c r="H116" i="8"/>
  <c r="H270" i="8"/>
  <c r="G270" i="8"/>
  <c r="I270" i="8"/>
  <c r="H202" i="8"/>
  <c r="G202" i="8"/>
  <c r="I202" i="8"/>
  <c r="H198" i="8"/>
  <c r="G198" i="8"/>
  <c r="I198" i="8"/>
  <c r="H75" i="8"/>
  <c r="I75" i="8"/>
  <c r="G75" i="8"/>
  <c r="H43" i="8"/>
  <c r="I43" i="8"/>
  <c r="G43" i="8"/>
  <c r="I225" i="4"/>
  <c r="I366" i="4"/>
  <c r="H250" i="8"/>
  <c r="G250" i="8"/>
  <c r="I250" i="8"/>
  <c r="H182" i="8"/>
  <c r="G182" i="8"/>
  <c r="I182" i="8"/>
  <c r="H244" i="8"/>
  <c r="G244" i="8"/>
  <c r="I244" i="8"/>
  <c r="H226" i="8"/>
  <c r="G226" i="8"/>
  <c r="I226" i="8"/>
  <c r="H71" i="8"/>
  <c r="I71" i="8"/>
  <c r="G71" i="8"/>
  <c r="H342" i="8"/>
  <c r="G342" i="8"/>
  <c r="I342" i="8"/>
  <c r="H194" i="4"/>
  <c r="G340" i="4"/>
  <c r="H365" i="8"/>
  <c r="G365" i="8"/>
  <c r="I365" i="8"/>
  <c r="H186" i="8"/>
  <c r="G186" i="8"/>
  <c r="I186" i="8"/>
  <c r="H194" i="8"/>
  <c r="G194" i="8"/>
  <c r="I194" i="8"/>
  <c r="H63" i="8"/>
  <c r="I63" i="8"/>
  <c r="G63" i="8"/>
  <c r="H349" i="8"/>
  <c r="G349" i="8"/>
  <c r="I349" i="8"/>
  <c r="H67" i="8"/>
  <c r="I67" i="8"/>
  <c r="G67" i="8"/>
  <c r="H287" i="8"/>
  <c r="G287" i="8"/>
  <c r="I287" i="8"/>
  <c r="H295" i="8"/>
  <c r="G295" i="8"/>
  <c r="I295" i="8"/>
  <c r="H234" i="8"/>
  <c r="G234" i="8"/>
  <c r="I234" i="8"/>
  <c r="H286" i="8"/>
  <c r="G286" i="8"/>
  <c r="I286" i="8"/>
  <c r="H59" i="8"/>
  <c r="I59" i="8"/>
  <c r="G59" i="8"/>
  <c r="H210" i="8"/>
  <c r="G210" i="8"/>
  <c r="I210" i="8"/>
  <c r="H154" i="4"/>
  <c r="G332" i="4"/>
  <c r="H218" i="8"/>
  <c r="G218" i="8"/>
  <c r="I218" i="8"/>
  <c r="H246" i="8"/>
  <c r="G246" i="8"/>
  <c r="I246" i="8"/>
  <c r="H178" i="8"/>
  <c r="G178" i="8"/>
  <c r="I178" i="8"/>
  <c r="H55" i="8"/>
  <c r="I55" i="8"/>
  <c r="G55" i="8"/>
  <c r="H242" i="8"/>
  <c r="G242" i="8"/>
  <c r="I242" i="8"/>
  <c r="H238" i="8"/>
  <c r="G238" i="8"/>
  <c r="I238" i="8"/>
  <c r="I168" i="4"/>
  <c r="I274" i="4"/>
  <c r="H230" i="8"/>
  <c r="G230" i="8"/>
  <c r="I230" i="8"/>
  <c r="H170" i="8"/>
  <c r="G170" i="8"/>
  <c r="I170" i="8"/>
  <c r="H51" i="8"/>
  <c r="I51" i="8"/>
  <c r="G51" i="8"/>
  <c r="H374" i="8"/>
  <c r="G374" i="8"/>
  <c r="I374" i="8"/>
  <c r="G194" i="4"/>
  <c r="H262" i="8"/>
  <c r="G262" i="8"/>
  <c r="I262" i="8"/>
  <c r="H214" i="8"/>
  <c r="G214" i="8"/>
  <c r="I214" i="8"/>
  <c r="H47" i="8"/>
  <c r="I47" i="8"/>
  <c r="G47" i="8"/>
  <c r="I160" i="4"/>
  <c r="H108" i="4"/>
  <c r="H160" i="4"/>
  <c r="G294" i="4"/>
  <c r="H275" i="4"/>
  <c r="G172" i="4"/>
  <c r="H360" i="4"/>
  <c r="I301" i="4"/>
  <c r="H229" i="4"/>
  <c r="G283" i="4"/>
  <c r="I296" i="4"/>
  <c r="G233" i="4"/>
  <c r="I178" i="4"/>
  <c r="G311" i="4"/>
  <c r="G342" i="4"/>
  <c r="H366" i="4"/>
  <c r="G385" i="4"/>
  <c r="G360" i="4"/>
  <c r="I182" i="4"/>
  <c r="G108" i="4"/>
  <c r="G132" i="4"/>
  <c r="H189" i="4"/>
  <c r="H226" i="4"/>
  <c r="H294" i="4"/>
  <c r="G335" i="4"/>
  <c r="H313" i="4"/>
  <c r="G61" i="4"/>
  <c r="I134" i="4"/>
  <c r="G258" i="4"/>
  <c r="I313" i="4"/>
  <c r="I197" i="4"/>
  <c r="G134" i="4"/>
  <c r="H168" i="4"/>
  <c r="H193" i="4"/>
  <c r="I251" i="4"/>
  <c r="H340" i="4"/>
  <c r="G271" i="4"/>
  <c r="G334" i="4"/>
  <c r="I342" i="4"/>
  <c r="H113" i="4"/>
  <c r="H146" i="4"/>
  <c r="G193" i="4"/>
  <c r="G113" i="4"/>
  <c r="I320" i="4"/>
  <c r="I334" i="4"/>
  <c r="H379" i="4"/>
  <c r="G126" i="4"/>
  <c r="I233" i="4"/>
  <c r="I368" i="4"/>
  <c r="G333" i="4"/>
  <c r="H209" i="4"/>
  <c r="H155" i="4"/>
  <c r="G164" i="4"/>
  <c r="G151" i="4"/>
  <c r="G361" i="4"/>
  <c r="I336" i="4"/>
  <c r="I61" i="4"/>
  <c r="H186" i="4"/>
  <c r="I154" i="4"/>
  <c r="I155" i="4"/>
  <c r="I222" i="4"/>
  <c r="G87" i="4"/>
  <c r="I247" i="4"/>
  <c r="I332" i="4"/>
  <c r="G305" i="4"/>
  <c r="I127" i="4"/>
  <c r="H225" i="4"/>
  <c r="H247" i="4"/>
  <c r="I266" i="4"/>
  <c r="I305" i="4"/>
  <c r="G368" i="4"/>
  <c r="I270" i="4"/>
  <c r="H170" i="4"/>
  <c r="I164" i="4"/>
  <c r="H204" i="4"/>
  <c r="H127" i="4"/>
  <c r="I328" i="4"/>
  <c r="I281" i="4"/>
  <c r="H336" i="4"/>
  <c r="I381" i="4"/>
  <c r="G53" i="4"/>
  <c r="H152" i="4"/>
  <c r="I210" i="4"/>
  <c r="G171" i="4"/>
  <c r="H179" i="4"/>
  <c r="I147" i="4"/>
  <c r="G69" i="4"/>
  <c r="I170" i="4"/>
  <c r="G152" i="4"/>
  <c r="H210" i="4"/>
  <c r="G179" i="4"/>
  <c r="H317" i="4"/>
  <c r="I361" i="4"/>
  <c r="G328" i="4"/>
  <c r="G83" i="4"/>
  <c r="H144" i="4"/>
  <c r="G358" i="4"/>
  <c r="G292" i="4"/>
  <c r="H329" i="4"/>
  <c r="H358" i="4"/>
  <c r="I83" i="4"/>
  <c r="G214" i="4"/>
  <c r="H173" i="4"/>
  <c r="H240" i="4"/>
  <c r="H330" i="4"/>
  <c r="H292" i="4"/>
  <c r="I144" i="4"/>
  <c r="I287" i="4"/>
  <c r="I171" i="4"/>
  <c r="G173" i="4"/>
  <c r="H246" i="4"/>
  <c r="G353" i="4"/>
  <c r="G330" i="4"/>
  <c r="I53" i="4"/>
  <c r="H205" i="4"/>
  <c r="H184" i="4"/>
  <c r="I209" i="4"/>
  <c r="H145" i="4"/>
  <c r="G246" i="4"/>
  <c r="I353" i="4"/>
  <c r="I352" i="4"/>
  <c r="G77" i="4"/>
  <c r="I201" i="4"/>
  <c r="G163" i="4"/>
  <c r="I288" i="4"/>
  <c r="G355" i="4"/>
  <c r="I81" i="4"/>
  <c r="I190" i="4"/>
  <c r="G169" i="4"/>
  <c r="H349" i="4"/>
  <c r="G85" i="4"/>
  <c r="H162" i="4"/>
  <c r="H190" i="4"/>
  <c r="H299" i="4"/>
  <c r="H354" i="4"/>
  <c r="I349" i="4"/>
  <c r="G296" i="4"/>
  <c r="H291" i="4"/>
  <c r="G162" i="4"/>
  <c r="I200" i="4"/>
  <c r="I299" i="4"/>
  <c r="G291" i="4"/>
  <c r="I143" i="4"/>
  <c r="I297" i="4"/>
  <c r="I153" i="4"/>
  <c r="H143" i="4"/>
  <c r="G337" i="4"/>
  <c r="H153" i="4"/>
  <c r="H312" i="4"/>
  <c r="H201" i="4"/>
  <c r="H133" i="4"/>
  <c r="H200" i="4"/>
  <c r="G257" i="4"/>
  <c r="I239" i="4"/>
  <c r="I290" i="4"/>
  <c r="I346" i="4"/>
  <c r="H337" i="4"/>
  <c r="G363" i="4"/>
  <c r="H278" i="4"/>
  <c r="I65" i="4"/>
  <c r="H112" i="4"/>
  <c r="I137" i="4"/>
  <c r="I260" i="4"/>
  <c r="H137" i="4"/>
  <c r="G96" i="4"/>
  <c r="H121" i="4"/>
  <c r="I161" i="4"/>
  <c r="I169" i="4"/>
  <c r="I335" i="4"/>
  <c r="J335" i="4" s="1"/>
  <c r="G369" i="4"/>
  <c r="H274" i="4"/>
  <c r="I329" i="4"/>
  <c r="G275" i="4"/>
  <c r="J275" i="4" s="1"/>
  <c r="I316" i="4"/>
  <c r="I77" i="4"/>
  <c r="G112" i="4"/>
  <c r="H136" i="4"/>
  <c r="H161" i="4"/>
  <c r="I141" i="4"/>
  <c r="I369" i="4"/>
  <c r="I354" i="4"/>
  <c r="G343" i="4"/>
  <c r="H324" i="4"/>
  <c r="H345" i="4"/>
  <c r="G136" i="4"/>
  <c r="I343" i="4"/>
  <c r="H96" i="4"/>
  <c r="I85" i="4"/>
  <c r="G120" i="4"/>
  <c r="H120" i="4"/>
  <c r="H197" i="4"/>
  <c r="G180" i="4"/>
  <c r="H165" i="4"/>
  <c r="I131" i="4"/>
  <c r="G145" i="4"/>
  <c r="G192" i="4"/>
  <c r="I245" i="4"/>
  <c r="H260" i="4"/>
  <c r="I258" i="4"/>
  <c r="G251" i="4"/>
  <c r="G308" i="4"/>
  <c r="H283" i="4"/>
  <c r="J283" i="4" s="1"/>
  <c r="H309" i="4"/>
  <c r="H174" i="4"/>
  <c r="G350" i="4"/>
  <c r="H277" i="4"/>
  <c r="I308" i="4"/>
  <c r="I309" i="4"/>
  <c r="G174" i="4"/>
  <c r="H140" i="4"/>
  <c r="I139" i="4"/>
  <c r="H151" i="4"/>
  <c r="G261" i="4"/>
  <c r="I228" i="4"/>
  <c r="I259" i="4"/>
  <c r="G278" i="4"/>
  <c r="I312" i="4"/>
  <c r="H320" i="4"/>
  <c r="H363" i="4"/>
  <c r="H139" i="4"/>
  <c r="I195" i="4"/>
  <c r="I261" i="4"/>
  <c r="G235" i="4"/>
  <c r="H298" i="4"/>
  <c r="I67" i="4"/>
  <c r="H104" i="4"/>
  <c r="G178" i="4"/>
  <c r="H132" i="4"/>
  <c r="I207" i="4"/>
  <c r="I183" i="4"/>
  <c r="I191" i="4"/>
  <c r="H157" i="4"/>
  <c r="I229" i="4"/>
  <c r="G226" i="4"/>
  <c r="I357" i="4"/>
  <c r="G298" i="4"/>
  <c r="H371" i="4"/>
  <c r="G268" i="4"/>
  <c r="G114" i="4"/>
  <c r="H242" i="4"/>
  <c r="I350" i="4"/>
  <c r="G166" i="4"/>
  <c r="I204" i="4"/>
  <c r="I114" i="4"/>
  <c r="H271" i="4"/>
  <c r="G344" i="4"/>
  <c r="G186" i="4"/>
  <c r="G130" i="4"/>
  <c r="I138" i="4"/>
  <c r="H131" i="4"/>
  <c r="G245" i="4"/>
  <c r="H239" i="4"/>
  <c r="H259" i="4"/>
  <c r="G348" i="4"/>
  <c r="G357" i="4"/>
  <c r="H344" i="4"/>
  <c r="H138" i="4"/>
  <c r="G236" i="4"/>
  <c r="G377" i="4"/>
  <c r="H348" i="4"/>
  <c r="G303" i="4"/>
  <c r="G321" i="4"/>
  <c r="H331" i="4"/>
  <c r="G249" i="4"/>
  <c r="I234" i="4"/>
  <c r="I377" i="4"/>
  <c r="I303" i="4"/>
  <c r="G331" i="4"/>
  <c r="H289" i="4"/>
  <c r="I59" i="4"/>
  <c r="I43" i="4"/>
  <c r="I148" i="4"/>
  <c r="G89" i="4"/>
  <c r="H191" i="4"/>
  <c r="G147" i="4"/>
  <c r="I208" i="4"/>
  <c r="I249" i="4"/>
  <c r="H234" i="4"/>
  <c r="G265" i="4"/>
  <c r="H211" i="4"/>
  <c r="H359" i="4"/>
  <c r="H341" i="4"/>
  <c r="G365" i="4"/>
  <c r="G300" i="4"/>
  <c r="G289" i="4"/>
  <c r="H293" i="4"/>
  <c r="G51" i="4"/>
  <c r="I166" i="4"/>
  <c r="G140" i="4"/>
  <c r="H148" i="4"/>
  <c r="I156" i="4"/>
  <c r="G121" i="4"/>
  <c r="H149" i="4"/>
  <c r="G230" i="4"/>
  <c r="H273" i="4"/>
  <c r="G285" i="4"/>
  <c r="G211" i="4"/>
  <c r="G359" i="4"/>
  <c r="H318" i="4"/>
  <c r="G341" i="4"/>
  <c r="I365" i="4"/>
  <c r="H300" i="4"/>
  <c r="I293" i="4"/>
  <c r="I69" i="4"/>
  <c r="H88" i="4"/>
  <c r="G124" i="4"/>
  <c r="H128" i="4"/>
  <c r="G142" i="4"/>
  <c r="H156" i="4"/>
  <c r="I199" i="4"/>
  <c r="I192" i="4"/>
  <c r="G98" i="4"/>
  <c r="I242" i="4"/>
  <c r="G215" i="4"/>
  <c r="G273" i="4"/>
  <c r="G322" i="4"/>
  <c r="I285" i="4"/>
  <c r="G383" i="4"/>
  <c r="I318" i="4"/>
  <c r="G381" i="4"/>
  <c r="H270" i="4"/>
  <c r="H199" i="4"/>
  <c r="H89" i="4"/>
  <c r="G279" i="4"/>
  <c r="G67" i="4"/>
  <c r="H45" i="4"/>
  <c r="G104" i="4"/>
  <c r="H150" i="4"/>
  <c r="G184" i="4"/>
  <c r="I196" i="4"/>
  <c r="G141" i="4"/>
  <c r="H217" i="4"/>
  <c r="G222" i="4"/>
  <c r="I254" i="4"/>
  <c r="H327" i="4"/>
  <c r="G277" i="4"/>
  <c r="G310" i="4"/>
  <c r="H352" i="4"/>
  <c r="I376" i="4"/>
  <c r="G272" i="4"/>
  <c r="G150" i="4"/>
  <c r="G188" i="4"/>
  <c r="H196" i="4"/>
  <c r="I187" i="4"/>
  <c r="G97" i="4"/>
  <c r="I221" i="4"/>
  <c r="I220" i="4"/>
  <c r="G254" i="4"/>
  <c r="G255" i="4"/>
  <c r="G327" i="4"/>
  <c r="I338" i="4"/>
  <c r="I310" i="4"/>
  <c r="H376" i="4"/>
  <c r="H272" i="4"/>
  <c r="I304" i="4"/>
  <c r="H374" i="4"/>
  <c r="G347" i="4"/>
  <c r="I172" i="4"/>
  <c r="J172" i="4" s="1"/>
  <c r="H187" i="4"/>
  <c r="H221" i="4"/>
  <c r="H220" i="4"/>
  <c r="I243" i="4"/>
  <c r="H269" i="4"/>
  <c r="G326" i="4"/>
  <c r="H306" i="4"/>
  <c r="I347" i="4"/>
  <c r="H47" i="4"/>
  <c r="H237" i="4"/>
  <c r="I262" i="4"/>
  <c r="H297" i="4"/>
  <c r="I269" i="4"/>
  <c r="H351" i="4"/>
  <c r="G295" i="4"/>
  <c r="I306" i="4"/>
  <c r="H281" i="4"/>
  <c r="H355" i="4"/>
  <c r="H319" i="4"/>
  <c r="I47" i="4"/>
  <c r="H241" i="4"/>
  <c r="G262" i="4"/>
  <c r="I319" i="4"/>
  <c r="H44" i="4"/>
  <c r="H97" i="4"/>
  <c r="I128" i="4"/>
  <c r="I240" i="4"/>
  <c r="G252" i="4"/>
  <c r="H219" i="4"/>
  <c r="G345" i="4"/>
  <c r="G81" i="4"/>
  <c r="I49" i="4"/>
  <c r="G116" i="4"/>
  <c r="I158" i="4"/>
  <c r="G165" i="4"/>
  <c r="I129" i="4"/>
  <c r="H208" i="4"/>
  <c r="I214" i="4"/>
  <c r="I223" i="4"/>
  <c r="H243" i="4"/>
  <c r="H255" i="4"/>
  <c r="H265" i="4"/>
  <c r="H338" i="4"/>
  <c r="G374" i="4"/>
  <c r="I333" i="4"/>
  <c r="G351" i="4"/>
  <c r="G301" i="4"/>
  <c r="G379" i="4"/>
  <c r="H268" i="4"/>
  <c r="G49" i="4"/>
  <c r="H129" i="4"/>
  <c r="H227" i="4"/>
  <c r="G307" i="4"/>
  <c r="G212" i="4"/>
  <c r="H267" i="4"/>
  <c r="I213" i="4"/>
  <c r="G218" i="4"/>
  <c r="I307" i="4"/>
  <c r="I362" i="4"/>
  <c r="I212" i="4"/>
  <c r="G267" i="4"/>
  <c r="H339" i="4"/>
  <c r="G45" i="4"/>
  <c r="H182" i="4"/>
  <c r="I126" i="4"/>
  <c r="I142" i="4"/>
  <c r="I188" i="4"/>
  <c r="H207" i="4"/>
  <c r="I159" i="4"/>
  <c r="G149" i="4"/>
  <c r="H195" i="4"/>
  <c r="H213" i="4"/>
  <c r="G237" i="4"/>
  <c r="I218" i="4"/>
  <c r="I250" i="4"/>
  <c r="I230" i="4"/>
  <c r="I224" i="4"/>
  <c r="I235" i="4"/>
  <c r="I317" i="4"/>
  <c r="I385" i="4"/>
  <c r="G304" i="4"/>
  <c r="H375" i="4"/>
  <c r="H362" i="4"/>
  <c r="G316" i="4"/>
  <c r="G339" i="4"/>
  <c r="I382" i="4"/>
  <c r="G57" i="4"/>
  <c r="H116" i="4"/>
  <c r="G88" i="4"/>
  <c r="I205" i="4"/>
  <c r="H159" i="4"/>
  <c r="I177" i="4"/>
  <c r="I206" i="4"/>
  <c r="G241" i="4"/>
  <c r="H250" i="4"/>
  <c r="H244" i="4"/>
  <c r="I282" i="4"/>
  <c r="G375" i="4"/>
  <c r="I370" i="4"/>
  <c r="I280" i="4"/>
  <c r="I180" i="4"/>
  <c r="H177" i="4"/>
  <c r="G216" i="4"/>
  <c r="I378" i="4"/>
  <c r="I175" i="4"/>
  <c r="H90" i="4"/>
  <c r="I219" i="4"/>
  <c r="H288" i="4"/>
  <c r="H378" i="4"/>
  <c r="H295" i="4"/>
  <c r="G371" i="4"/>
  <c r="H46" i="4"/>
  <c r="H43" i="4"/>
  <c r="H124" i="4"/>
  <c r="I202" i="4"/>
  <c r="H105" i="4"/>
  <c r="G133" i="4"/>
  <c r="G157" i="4"/>
  <c r="H175" i="4"/>
  <c r="I198" i="4"/>
  <c r="G90" i="4"/>
  <c r="I257" i="4"/>
  <c r="H98" i="4"/>
  <c r="H224" i="4"/>
  <c r="H216" i="4"/>
  <c r="I322" i="4"/>
  <c r="G282" i="4"/>
  <c r="H382" i="4"/>
  <c r="I383" i="4"/>
  <c r="H370" i="4"/>
  <c r="I326" i="4"/>
  <c r="I321" i="4"/>
  <c r="I324" i="4"/>
  <c r="I106" i="4"/>
  <c r="H202" i="4"/>
  <c r="I135" i="4"/>
  <c r="H135" i="4"/>
  <c r="I181" i="4"/>
  <c r="G248" i="4"/>
  <c r="G238" i="4"/>
  <c r="G231" i="4"/>
  <c r="I263" i="4"/>
  <c r="H325" i="4"/>
  <c r="I55" i="4"/>
  <c r="H181" i="4"/>
  <c r="I203" i="4"/>
  <c r="I248" i="4"/>
  <c r="G256" i="4"/>
  <c r="I238" i="4"/>
  <c r="I252" i="4"/>
  <c r="I215" i="4"/>
  <c r="I231" i="4"/>
  <c r="G263" i="4"/>
  <c r="I236" i="4"/>
  <c r="H367" i="4"/>
  <c r="H323" i="4"/>
  <c r="G280" i="4"/>
  <c r="G325" i="4"/>
  <c r="I57" i="4"/>
  <c r="I71" i="4"/>
  <c r="I176" i="4"/>
  <c r="G105" i="4"/>
  <c r="I167" i="4"/>
  <c r="H206" i="4"/>
  <c r="H203" i="4"/>
  <c r="I253" i="4"/>
  <c r="I256" i="4"/>
  <c r="G276" i="4"/>
  <c r="G287" i="4"/>
  <c r="G367" i="4"/>
  <c r="G323" i="4"/>
  <c r="H176" i="4"/>
  <c r="H167" i="4"/>
  <c r="H253" i="4"/>
  <c r="H106" i="4"/>
  <c r="H276" i="4"/>
  <c r="G46" i="4"/>
  <c r="I44" i="4"/>
  <c r="G59" i="4"/>
  <c r="G71" i="4"/>
  <c r="G92" i="4"/>
  <c r="H183" i="4"/>
  <c r="H198" i="4"/>
  <c r="H122" i="4"/>
  <c r="I302" i="4"/>
  <c r="G302" i="4"/>
  <c r="H302" i="4"/>
  <c r="I73" i="4"/>
  <c r="G75" i="4"/>
  <c r="I217" i="4"/>
  <c r="G122" i="4"/>
  <c r="G223" i="4"/>
  <c r="G356" i="4"/>
  <c r="H356" i="4"/>
  <c r="I356" i="4"/>
  <c r="I314" i="4"/>
  <c r="G314" i="4"/>
  <c r="H314" i="4"/>
  <c r="G100" i="4"/>
  <c r="I232" i="4"/>
  <c r="H100" i="4"/>
  <c r="H158" i="4"/>
  <c r="G232" i="4"/>
  <c r="H228" i="4"/>
  <c r="G364" i="4"/>
  <c r="H364" i="4"/>
  <c r="I364" i="4"/>
  <c r="I386" i="4"/>
  <c r="G386" i="4"/>
  <c r="H386" i="4"/>
  <c r="G55" i="4"/>
  <c r="G65" i="4"/>
  <c r="I87" i="4"/>
  <c r="G244" i="4"/>
  <c r="G227" i="4"/>
  <c r="I286" i="4"/>
  <c r="G286" i="4"/>
  <c r="H286" i="4"/>
  <c r="I384" i="4"/>
  <c r="G384" i="4"/>
  <c r="H384" i="4"/>
  <c r="H92" i="4"/>
  <c r="G372" i="4"/>
  <c r="H372" i="4"/>
  <c r="I372" i="4"/>
  <c r="G380" i="4"/>
  <c r="H380" i="4"/>
  <c r="I380" i="4"/>
  <c r="G73" i="4"/>
  <c r="I75" i="4"/>
  <c r="I79" i="4"/>
  <c r="I51" i="4"/>
  <c r="G79" i="4"/>
  <c r="I63" i="4"/>
  <c r="I103" i="4"/>
  <c r="G103" i="4"/>
  <c r="H103" i="4"/>
  <c r="I118" i="4"/>
  <c r="H118" i="4"/>
  <c r="G118" i="4"/>
  <c r="I107" i="4"/>
  <c r="G107" i="4"/>
  <c r="H107" i="4"/>
  <c r="I110" i="4"/>
  <c r="H110" i="4"/>
  <c r="G110" i="4"/>
  <c r="G63" i="4"/>
  <c r="I99" i="4"/>
  <c r="G99" i="4"/>
  <c r="H99" i="4"/>
  <c r="I93" i="4"/>
  <c r="H93" i="4"/>
  <c r="G93" i="4"/>
  <c r="I111" i="4"/>
  <c r="G111" i="4"/>
  <c r="H111" i="4"/>
  <c r="I94" i="4"/>
  <c r="G94" i="4"/>
  <c r="H94" i="4"/>
  <c r="I95" i="4"/>
  <c r="G95" i="4"/>
  <c r="H95" i="4"/>
  <c r="I101" i="4"/>
  <c r="G101" i="4"/>
  <c r="H101" i="4"/>
  <c r="I115" i="4"/>
  <c r="G115" i="4"/>
  <c r="H115" i="4"/>
  <c r="I125" i="4"/>
  <c r="G125" i="4"/>
  <c r="H125" i="4"/>
  <c r="I109" i="4"/>
  <c r="G109" i="4"/>
  <c r="H109" i="4"/>
  <c r="I119" i="4"/>
  <c r="G119" i="4"/>
  <c r="H119" i="4"/>
  <c r="I102" i="4"/>
  <c r="G102" i="4"/>
  <c r="H102" i="4"/>
  <c r="I91" i="4"/>
  <c r="G91" i="4"/>
  <c r="H91" i="4"/>
  <c r="I123" i="4"/>
  <c r="G123" i="4"/>
  <c r="H123" i="4"/>
  <c r="I117" i="4"/>
  <c r="H117" i="4"/>
  <c r="G117" i="4"/>
  <c r="G66" i="4"/>
  <c r="I66" i="4"/>
  <c r="H66" i="4"/>
  <c r="G78" i="4"/>
  <c r="I78" i="4"/>
  <c r="H78" i="4"/>
  <c r="G60" i="4"/>
  <c r="I60" i="4"/>
  <c r="H60" i="4"/>
  <c r="G72" i="4"/>
  <c r="I72" i="4"/>
  <c r="H72" i="4"/>
  <c r="G70" i="4"/>
  <c r="I70" i="4"/>
  <c r="H70" i="4"/>
  <c r="G50" i="4"/>
  <c r="I50" i="4"/>
  <c r="H50" i="4"/>
  <c r="I42" i="4"/>
  <c r="G42" i="4"/>
  <c r="H42" i="4"/>
  <c r="G64" i="4"/>
  <c r="I64" i="4"/>
  <c r="H64" i="4"/>
  <c r="G84" i="4"/>
  <c r="I84" i="4"/>
  <c r="H84" i="4"/>
  <c r="G80" i="4"/>
  <c r="I80" i="4"/>
  <c r="H80" i="4"/>
  <c r="G54" i="4"/>
  <c r="I54" i="4"/>
  <c r="H54" i="4"/>
  <c r="G74" i="4"/>
  <c r="I74" i="4"/>
  <c r="H74" i="4"/>
  <c r="G82" i="4"/>
  <c r="I82" i="4"/>
  <c r="H82" i="4"/>
  <c r="G48" i="4"/>
  <c r="I48" i="4"/>
  <c r="H48" i="4"/>
  <c r="G86" i="4"/>
  <c r="I86" i="4"/>
  <c r="H86" i="4"/>
  <c r="G68" i="4"/>
  <c r="I68" i="4"/>
  <c r="H68" i="4"/>
  <c r="G76" i="4"/>
  <c r="I76" i="4"/>
  <c r="H76" i="4"/>
  <c r="G52" i="4"/>
  <c r="I52" i="4"/>
  <c r="H52" i="4"/>
  <c r="G56" i="4"/>
  <c r="I56" i="4"/>
  <c r="H56" i="4"/>
  <c r="G58" i="4"/>
  <c r="I58" i="4"/>
  <c r="H58" i="4"/>
  <c r="G62" i="4"/>
  <c r="I62" i="4"/>
  <c r="H62" i="4"/>
  <c r="J60" i="8" l="1"/>
  <c r="J289" i="4"/>
  <c r="J197" i="4"/>
  <c r="J114" i="8"/>
  <c r="J86" i="8"/>
  <c r="J373" i="8"/>
  <c r="J229" i="4"/>
  <c r="J138" i="4"/>
  <c r="J352" i="8"/>
  <c r="J125" i="8"/>
  <c r="J246" i="4"/>
  <c r="J136" i="4"/>
  <c r="J45" i="8"/>
  <c r="J383" i="8"/>
  <c r="J83" i="8"/>
  <c r="J92" i="8"/>
  <c r="J239" i="8"/>
  <c r="J205" i="8"/>
  <c r="J252" i="8"/>
  <c r="J185" i="8"/>
  <c r="J40" i="8"/>
  <c r="J22" i="8"/>
  <c r="J299" i="8"/>
  <c r="J316" i="8"/>
  <c r="J253" i="8"/>
  <c r="J143" i="8"/>
  <c r="J279" i="4"/>
  <c r="J193" i="8"/>
  <c r="J281" i="8"/>
  <c r="J133" i="8"/>
  <c r="J290" i="4"/>
  <c r="J233" i="8"/>
  <c r="J141" i="8"/>
  <c r="J382" i="8"/>
  <c r="J375" i="8"/>
  <c r="J34" i="8"/>
  <c r="J248" i="8"/>
  <c r="J140" i="8"/>
  <c r="J130" i="8"/>
  <c r="J41" i="8"/>
  <c r="J189" i="8"/>
  <c r="J229" i="8"/>
  <c r="J193" i="4"/>
  <c r="J347" i="8"/>
  <c r="J288" i="8"/>
  <c r="J124" i="8"/>
  <c r="J110" i="8"/>
  <c r="J136" i="8"/>
  <c r="J106" i="8"/>
  <c r="J330" i="4"/>
  <c r="J378" i="8"/>
  <c r="J103" i="8"/>
  <c r="J142" i="8"/>
  <c r="J283" i="8"/>
  <c r="J261" i="8"/>
  <c r="J381" i="8"/>
  <c r="J325" i="8"/>
  <c r="J360" i="8"/>
  <c r="J93" i="8"/>
  <c r="J36" i="8"/>
  <c r="J25" i="8"/>
  <c r="J309" i="8"/>
  <c r="J30" i="8"/>
  <c r="J341" i="8"/>
  <c r="J151" i="8"/>
  <c r="J313" i="8"/>
  <c r="J139" i="8"/>
  <c r="J112" i="8"/>
  <c r="J379" i="8"/>
  <c r="J107" i="8"/>
  <c r="J81" i="8"/>
  <c r="J257" i="8"/>
  <c r="J37" i="8"/>
  <c r="J201" i="8"/>
  <c r="J298" i="8"/>
  <c r="J260" i="8"/>
  <c r="J79" i="8"/>
  <c r="J204" i="8"/>
  <c r="J163" i="8"/>
  <c r="J343" i="8"/>
  <c r="J99" i="8"/>
  <c r="J340" i="8"/>
  <c r="J215" i="8"/>
  <c r="J249" i="8"/>
  <c r="J373" i="4"/>
  <c r="J144" i="8"/>
  <c r="J368" i="8"/>
  <c r="J220" i="8"/>
  <c r="J330" i="8"/>
  <c r="J121" i="8"/>
  <c r="J46" i="8"/>
  <c r="J366" i="8"/>
  <c r="J305" i="8"/>
  <c r="J188" i="8"/>
  <c r="J256" i="8"/>
  <c r="J275" i="8"/>
  <c r="J171" i="8"/>
  <c r="J255" i="8"/>
  <c r="J97" i="8"/>
  <c r="J35" i="8"/>
  <c r="J154" i="8"/>
  <c r="J380" i="8"/>
  <c r="J109" i="8"/>
  <c r="J227" i="8"/>
  <c r="J167" i="8"/>
  <c r="J176" i="8"/>
  <c r="J196" i="8"/>
  <c r="J33" i="8"/>
  <c r="J364" i="8"/>
  <c r="J221" i="8"/>
  <c r="J32" i="8"/>
  <c r="J187" i="8"/>
  <c r="J277" i="8"/>
  <c r="J280" i="8"/>
  <c r="J304" i="8"/>
  <c r="J300" i="8"/>
  <c r="J190" i="8"/>
  <c r="J311" i="8"/>
  <c r="J327" i="8"/>
  <c r="J179" i="8"/>
  <c r="J334" i="8"/>
  <c r="J26" i="8"/>
  <c r="J385" i="8"/>
  <c r="J85" i="8"/>
  <c r="J168" i="8"/>
  <c r="J223" i="8"/>
  <c r="J297" i="8"/>
  <c r="J353" i="8"/>
  <c r="J332" i="8"/>
  <c r="J27" i="8"/>
  <c r="J264" i="4"/>
  <c r="J58" i="8"/>
  <c r="J307" i="8"/>
  <c r="J183" i="8"/>
  <c r="J321" i="8"/>
  <c r="J284" i="8"/>
  <c r="J222" i="8"/>
  <c r="J135" i="8"/>
  <c r="J131" i="8"/>
  <c r="J84" i="8"/>
  <c r="J315" i="4"/>
  <c r="J39" i="8"/>
  <c r="J126" i="8"/>
  <c r="J78" i="8"/>
  <c r="J148" i="8"/>
  <c r="J384" i="8"/>
  <c r="J206" i="8"/>
  <c r="J289" i="8"/>
  <c r="J64" i="8"/>
  <c r="J361" i="8"/>
  <c r="J348" i="8"/>
  <c r="J195" i="8"/>
  <c r="J339" i="8"/>
  <c r="J23" i="8"/>
  <c r="J132" i="8"/>
  <c r="J296" i="8"/>
  <c r="J89" i="8"/>
  <c r="J219" i="8"/>
  <c r="J48" i="8"/>
  <c r="J163" i="4"/>
  <c r="J355" i="8"/>
  <c r="J82" i="8"/>
  <c r="J118" i="8"/>
  <c r="J331" i="8"/>
  <c r="J310" i="8"/>
  <c r="J73" i="8"/>
  <c r="J303" i="8"/>
  <c r="J128" i="8"/>
  <c r="J56" i="8"/>
  <c r="J199" i="8"/>
  <c r="J180" i="8"/>
  <c r="J166" i="8"/>
  <c r="J345" i="8"/>
  <c r="J117" i="8"/>
  <c r="J333" i="8"/>
  <c r="J87" i="8"/>
  <c r="J241" i="8"/>
  <c r="J173" i="8"/>
  <c r="J155" i="8"/>
  <c r="J318" i="8"/>
  <c r="J164" i="8"/>
  <c r="J42" i="8"/>
  <c r="J315" i="8"/>
  <c r="J369" i="8"/>
  <c r="J69" i="8"/>
  <c r="J123" i="8"/>
  <c r="J77" i="8"/>
  <c r="J231" i="8"/>
  <c r="J276" i="8"/>
  <c r="J377" i="8"/>
  <c r="J370" i="8"/>
  <c r="J312" i="8"/>
  <c r="J266" i="8"/>
  <c r="J28" i="8"/>
  <c r="J322" i="8"/>
  <c r="J96" i="8"/>
  <c r="J279" i="8"/>
  <c r="J38" i="8"/>
  <c r="J356" i="8"/>
  <c r="J251" i="8"/>
  <c r="J272" i="8"/>
  <c r="J113" i="8"/>
  <c r="J337" i="8"/>
  <c r="J319" i="8"/>
  <c r="J302" i="8"/>
  <c r="J282" i="8"/>
  <c r="J232" i="8"/>
  <c r="J376" i="8"/>
  <c r="J340" i="4"/>
  <c r="J324" i="8"/>
  <c r="J185" i="4"/>
  <c r="J102" i="8"/>
  <c r="J335" i="8"/>
  <c r="J57" i="8"/>
  <c r="J329" i="8"/>
  <c r="J100" i="8"/>
  <c r="J216" i="8"/>
  <c r="J62" i="8"/>
  <c r="J161" i="8"/>
  <c r="J104" i="8"/>
  <c r="J278" i="8"/>
  <c r="J44" i="8"/>
  <c r="J354" i="8"/>
  <c r="J266" i="4"/>
  <c r="J194" i="4"/>
  <c r="J172" i="8"/>
  <c r="J108" i="4"/>
  <c r="J363" i="8"/>
  <c r="J192" i="8"/>
  <c r="J351" i="8"/>
  <c r="J24" i="8"/>
  <c r="J138" i="8"/>
  <c r="J134" i="8"/>
  <c r="J267" i="8"/>
  <c r="J350" i="8"/>
  <c r="J265" i="8"/>
  <c r="J235" i="8"/>
  <c r="J328" i="8"/>
  <c r="J52" i="8"/>
  <c r="J70" i="8"/>
  <c r="J98" i="8"/>
  <c r="J245" i="8"/>
  <c r="J371" i="8"/>
  <c r="J314" i="8"/>
  <c r="J72" i="8"/>
  <c r="J91" i="8"/>
  <c r="J49" i="8"/>
  <c r="J160" i="8"/>
  <c r="J294" i="8"/>
  <c r="J162" i="8"/>
  <c r="J174" i="8"/>
  <c r="J338" i="8"/>
  <c r="J342" i="4"/>
  <c r="J122" i="8"/>
  <c r="J224" i="8"/>
  <c r="J240" i="8"/>
  <c r="J211" i="8"/>
  <c r="J293" i="8"/>
  <c r="J150" i="8"/>
  <c r="J269" i="8"/>
  <c r="J259" i="8"/>
  <c r="J74" i="8"/>
  <c r="J29" i="8"/>
  <c r="J320" i="8"/>
  <c r="J50" i="8"/>
  <c r="J346" i="4"/>
  <c r="J247" i="8"/>
  <c r="J306" i="8"/>
  <c r="J237" i="8"/>
  <c r="J301" i="8"/>
  <c r="J119" i="8"/>
  <c r="J66" i="8"/>
  <c r="J175" i="8"/>
  <c r="J105" i="8"/>
  <c r="J258" i="8"/>
  <c r="J200" i="8"/>
  <c r="J158" i="8"/>
  <c r="J386" i="8"/>
  <c r="J159" i="8"/>
  <c r="J317" i="8"/>
  <c r="J284" i="4"/>
  <c r="J68" i="8"/>
  <c r="J184" i="8"/>
  <c r="J94" i="8"/>
  <c r="J181" i="8"/>
  <c r="J147" i="8"/>
  <c r="J129" i="8"/>
  <c r="J243" i="8"/>
  <c r="J336" i="8"/>
  <c r="J292" i="8"/>
  <c r="J146" i="8"/>
  <c r="J111" i="8"/>
  <c r="J208" i="8"/>
  <c r="J344" i="8"/>
  <c r="J197" i="8"/>
  <c r="J263" i="8"/>
  <c r="J31" i="8"/>
  <c r="J65" i="8"/>
  <c r="J160" i="4"/>
  <c r="J108" i="8"/>
  <c r="J101" i="8"/>
  <c r="J88" i="8"/>
  <c r="J157" i="8"/>
  <c r="J228" i="8"/>
  <c r="J308" i="8"/>
  <c r="J61" i="8"/>
  <c r="J53" i="8"/>
  <c r="J290" i="8"/>
  <c r="J149" i="8"/>
  <c r="J177" i="8"/>
  <c r="J76" i="8"/>
  <c r="J323" i="8"/>
  <c r="J155" i="4"/>
  <c r="J115" i="8"/>
  <c r="J274" i="8"/>
  <c r="J326" i="8"/>
  <c r="J238" i="8"/>
  <c r="J357" i="8"/>
  <c r="J212" i="8"/>
  <c r="J285" i="8"/>
  <c r="J372" i="8"/>
  <c r="J207" i="8"/>
  <c r="J191" i="8"/>
  <c r="J246" i="8"/>
  <c r="J273" i="8"/>
  <c r="J225" i="8"/>
  <c r="J152" i="8"/>
  <c r="J311" i="4"/>
  <c r="J217" i="8"/>
  <c r="J359" i="8"/>
  <c r="J268" i="8"/>
  <c r="J349" i="8"/>
  <c r="J90" i="8"/>
  <c r="J120" i="8"/>
  <c r="J205" i="4"/>
  <c r="J296" i="4"/>
  <c r="J291" i="8"/>
  <c r="J127" i="8"/>
  <c r="J358" i="8"/>
  <c r="J182" i="4"/>
  <c r="J236" i="8"/>
  <c r="J156" i="8"/>
  <c r="J299" i="4"/>
  <c r="J189" i="4"/>
  <c r="J51" i="8"/>
  <c r="J198" i="8"/>
  <c r="J95" i="8"/>
  <c r="J214" i="8"/>
  <c r="J295" i="8"/>
  <c r="J169" i="8"/>
  <c r="J80" i="8"/>
  <c r="J154" i="4"/>
  <c r="J362" i="8"/>
  <c r="J137" i="8"/>
  <c r="J203" i="8"/>
  <c r="J130" i="4"/>
  <c r="J250" i="8"/>
  <c r="J270" i="8"/>
  <c r="J346" i="8"/>
  <c r="J210" i="8"/>
  <c r="J165" i="8"/>
  <c r="J254" i="8"/>
  <c r="J367" i="8"/>
  <c r="J274" i="4"/>
  <c r="J225" i="4"/>
  <c r="J320" i="4"/>
  <c r="J146" i="4"/>
  <c r="J168" i="4"/>
  <c r="J63" i="8"/>
  <c r="J116" i="8"/>
  <c r="J153" i="8"/>
  <c r="J126" i="4"/>
  <c r="J69" i="4"/>
  <c r="J332" i="4"/>
  <c r="J233" i="4"/>
  <c r="J134" i="4"/>
  <c r="J366" i="4"/>
  <c r="J218" i="8"/>
  <c r="J67" i="8"/>
  <c r="J194" i="8"/>
  <c r="J365" i="8"/>
  <c r="J75" i="8"/>
  <c r="J271" i="8"/>
  <c r="J54" i="8"/>
  <c r="J170" i="8"/>
  <c r="J287" i="8"/>
  <c r="J342" i="8"/>
  <c r="J226" i="8"/>
  <c r="J43" i="8"/>
  <c r="J242" i="8"/>
  <c r="J234" i="8"/>
  <c r="J186" i="8"/>
  <c r="J71" i="8"/>
  <c r="J182" i="8"/>
  <c r="J202" i="8"/>
  <c r="J178" i="8"/>
  <c r="J262" i="8"/>
  <c r="J374" i="8"/>
  <c r="J230" i="8"/>
  <c r="J59" i="8"/>
  <c r="J47" i="8"/>
  <c r="J55" i="8"/>
  <c r="J286" i="8"/>
  <c r="J244" i="8"/>
  <c r="J381" i="4"/>
  <c r="J294" i="4"/>
  <c r="J226" i="4"/>
  <c r="J313" i="4"/>
  <c r="J360" i="4"/>
  <c r="J308" i="4"/>
  <c r="J368" i="4"/>
  <c r="J301" i="4"/>
  <c r="J334" i="4"/>
  <c r="J171" i="4"/>
  <c r="J169" i="4"/>
  <c r="J358" i="4"/>
  <c r="J385" i="4"/>
  <c r="J268" i="4"/>
  <c r="J121" i="4"/>
  <c r="J132" i="4"/>
  <c r="J151" i="4"/>
  <c r="J183" i="4"/>
  <c r="J333" i="4"/>
  <c r="J178" i="4"/>
  <c r="J209" i="4"/>
  <c r="J113" i="4"/>
  <c r="J228" i="4"/>
  <c r="J53" i="4"/>
  <c r="J344" i="4"/>
  <c r="J336" i="4"/>
  <c r="J83" i="4"/>
  <c r="J361" i="4"/>
  <c r="J247" i="4"/>
  <c r="J210" i="4"/>
  <c r="J277" i="4"/>
  <c r="J305" i="4"/>
  <c r="J61" i="4"/>
  <c r="J87" i="4"/>
  <c r="J379" i="4"/>
  <c r="J281" i="4"/>
  <c r="J114" i="4"/>
  <c r="J251" i="4"/>
  <c r="J190" i="4"/>
  <c r="J353" i="4"/>
  <c r="J144" i="4"/>
  <c r="J306" i="4"/>
  <c r="J258" i="4"/>
  <c r="J222" i="4"/>
  <c r="J271" i="4"/>
  <c r="J377" i="4"/>
  <c r="J204" i="4"/>
  <c r="J85" i="4"/>
  <c r="J329" i="4"/>
  <c r="J259" i="4"/>
  <c r="J43" i="4"/>
  <c r="J270" i="4"/>
  <c r="J161" i="4"/>
  <c r="J369" i="4"/>
  <c r="J143" i="4"/>
  <c r="J77" i="4"/>
  <c r="J292" i="4"/>
  <c r="J152" i="4"/>
  <c r="J164" i="4"/>
  <c r="J127" i="4"/>
  <c r="J157" i="4"/>
  <c r="J352" i="4"/>
  <c r="J359" i="4"/>
  <c r="J174" i="4"/>
  <c r="J137" i="4"/>
  <c r="J153" i="4"/>
  <c r="J186" i="4"/>
  <c r="J200" i="4"/>
  <c r="J349" i="4"/>
  <c r="J170" i="4"/>
  <c r="J67" i="4"/>
  <c r="J285" i="4"/>
  <c r="J234" i="4"/>
  <c r="J287" i="4"/>
  <c r="J291" i="4"/>
  <c r="J173" i="4"/>
  <c r="J328" i="4"/>
  <c r="J282" i="4"/>
  <c r="J331" i="4"/>
  <c r="J298" i="4"/>
  <c r="J350" i="4"/>
  <c r="J179" i="4"/>
  <c r="J382" i="4"/>
  <c r="J177" i="4"/>
  <c r="J316" i="4"/>
  <c r="J207" i="4"/>
  <c r="J214" i="4"/>
  <c r="J150" i="4"/>
  <c r="J304" i="4"/>
  <c r="J240" i="4"/>
  <c r="J297" i="4"/>
  <c r="J147" i="4"/>
  <c r="J245" i="4"/>
  <c r="J139" i="4"/>
  <c r="J65" i="4"/>
  <c r="J128" i="4"/>
  <c r="J355" i="4"/>
  <c r="J184" i="4"/>
  <c r="J191" i="4"/>
  <c r="J309" i="4"/>
  <c r="J145" i="4"/>
  <c r="J162" i="4"/>
  <c r="J201" i="4"/>
  <c r="J73" i="4"/>
  <c r="J288" i="4"/>
  <c r="J250" i="4"/>
  <c r="J317" i="4"/>
  <c r="J45" i="4"/>
  <c r="J312" i="4"/>
  <c r="J159" i="4"/>
  <c r="J81" i="4"/>
  <c r="J327" i="4"/>
  <c r="J112" i="4"/>
  <c r="J224" i="4"/>
  <c r="J156" i="4"/>
  <c r="J278" i="4"/>
  <c r="J303" i="4"/>
  <c r="J261" i="4"/>
  <c r="J260" i="4"/>
  <c r="J120" i="4"/>
  <c r="J343" i="4"/>
  <c r="J363" i="4"/>
  <c r="J135" i="4"/>
  <c r="J257" i="4"/>
  <c r="J141" i="4"/>
  <c r="J89" i="4"/>
  <c r="J318" i="4"/>
  <c r="J239" i="4"/>
  <c r="J354" i="4"/>
  <c r="J96" i="4"/>
  <c r="J337" i="4"/>
  <c r="J192" i="4"/>
  <c r="J148" i="4"/>
  <c r="J243" i="4"/>
  <c r="J158" i="4"/>
  <c r="J307" i="4"/>
  <c r="J220" i="4"/>
  <c r="J97" i="4"/>
  <c r="J310" i="4"/>
  <c r="J341" i="4"/>
  <c r="J131" i="4"/>
  <c r="J166" i="4"/>
  <c r="J217" i="4"/>
  <c r="J142" i="4"/>
  <c r="J75" i="4"/>
  <c r="J44" i="4"/>
  <c r="J280" i="4"/>
  <c r="J203" i="4"/>
  <c r="J208" i="4"/>
  <c r="J345" i="4"/>
  <c r="J187" i="4"/>
  <c r="J293" i="4"/>
  <c r="J249" i="4"/>
  <c r="J242" i="4"/>
  <c r="J322" i="4"/>
  <c r="J46" i="4"/>
  <c r="J254" i="4"/>
  <c r="J199" i="4"/>
  <c r="J357" i="4"/>
  <c r="J180" i="4"/>
  <c r="J324" i="4"/>
  <c r="J133" i="4"/>
  <c r="J371" i="4"/>
  <c r="J195" i="4"/>
  <c r="J267" i="4"/>
  <c r="J106" i="4"/>
  <c r="J51" i="4"/>
  <c r="J215" i="4"/>
  <c r="J325" i="4"/>
  <c r="J248" i="4"/>
  <c r="J237" i="4"/>
  <c r="J98" i="4"/>
  <c r="J140" i="4"/>
  <c r="J167" i="4"/>
  <c r="J367" i="4"/>
  <c r="J129" i="4"/>
  <c r="J196" i="4"/>
  <c r="J104" i="4"/>
  <c r="J211" i="4"/>
  <c r="J223" i="4"/>
  <c r="J49" i="4"/>
  <c r="J370" i="4"/>
  <c r="J235" i="4"/>
  <c r="J365" i="4"/>
  <c r="J348" i="4"/>
  <c r="J124" i="4"/>
  <c r="J339" i="4"/>
  <c r="J265" i="4"/>
  <c r="J165" i="4"/>
  <c r="J252" i="4"/>
  <c r="J326" i="4"/>
  <c r="J236" i="4"/>
  <c r="J88" i="4"/>
  <c r="J230" i="4"/>
  <c r="J273" i="4"/>
  <c r="J300" i="4"/>
  <c r="J175" i="4"/>
  <c r="J100" i="4"/>
  <c r="J57" i="4"/>
  <c r="J188" i="4"/>
  <c r="J319" i="4"/>
  <c r="J376" i="4"/>
  <c r="J59" i="4"/>
  <c r="J218" i="4"/>
  <c r="J116" i="4"/>
  <c r="J262" i="4"/>
  <c r="J272" i="4"/>
  <c r="J321" i="4"/>
  <c r="J181" i="4"/>
  <c r="J383" i="4"/>
  <c r="J295" i="4"/>
  <c r="J253" i="4"/>
  <c r="J216" i="4"/>
  <c r="J227" i="4"/>
  <c r="J47" i="4"/>
  <c r="J221" i="4"/>
  <c r="J149" i="4"/>
  <c r="J256" i="4"/>
  <c r="J338" i="4"/>
  <c r="J347" i="4"/>
  <c r="J380" i="4"/>
  <c r="J351" i="4"/>
  <c r="J375" i="4"/>
  <c r="J244" i="4"/>
  <c r="J198" i="4"/>
  <c r="J206" i="4"/>
  <c r="J105" i="4"/>
  <c r="J219" i="4"/>
  <c r="J362" i="4"/>
  <c r="J213" i="4"/>
  <c r="J374" i="4"/>
  <c r="J90" i="4"/>
  <c r="J378" i="4"/>
  <c r="J241" i="4"/>
  <c r="J212" i="4"/>
  <c r="J255" i="4"/>
  <c r="J269" i="4"/>
  <c r="J176" i="4"/>
  <c r="J263" i="4"/>
  <c r="J79" i="4"/>
  <c r="J384" i="4"/>
  <c r="J55" i="4"/>
  <c r="J231" i="4"/>
  <c r="J92" i="4"/>
  <c r="J323" i="4"/>
  <c r="J286" i="4"/>
  <c r="J232" i="4"/>
  <c r="J238" i="4"/>
  <c r="J71" i="4"/>
  <c r="J372" i="4"/>
  <c r="J202" i="4"/>
  <c r="J364" i="4"/>
  <c r="J276" i="4"/>
  <c r="J386" i="4"/>
  <c r="J314" i="4"/>
  <c r="J122" i="4"/>
  <c r="J302" i="4"/>
  <c r="J356" i="4"/>
  <c r="J91" i="4"/>
  <c r="J63" i="4"/>
  <c r="J99" i="4"/>
  <c r="J125" i="4"/>
  <c r="J111" i="4"/>
  <c r="J102" i="4"/>
  <c r="J101" i="4"/>
  <c r="J103" i="4"/>
  <c r="J76" i="4"/>
  <c r="J54" i="4"/>
  <c r="J60" i="4"/>
  <c r="J123" i="4"/>
  <c r="J107" i="4"/>
  <c r="J56" i="4"/>
  <c r="J70" i="4"/>
  <c r="J117" i="4"/>
  <c r="J119" i="4"/>
  <c r="J95" i="4"/>
  <c r="J93" i="4"/>
  <c r="J115" i="4"/>
  <c r="J118" i="4"/>
  <c r="J109" i="4"/>
  <c r="J94" i="4"/>
  <c r="J110" i="4"/>
  <c r="J68" i="4"/>
  <c r="J80" i="4"/>
  <c r="J42" i="4"/>
  <c r="J62" i="4"/>
  <c r="J82" i="4"/>
  <c r="J52" i="4"/>
  <c r="J72" i="4"/>
  <c r="J86" i="4"/>
  <c r="J84" i="4"/>
  <c r="J78" i="4"/>
  <c r="J58" i="4"/>
  <c r="J50" i="4"/>
  <c r="J48" i="4"/>
  <c r="J74" i="4"/>
  <c r="J64" i="4"/>
  <c r="J66" i="4"/>
  <c r="B19" i="8" l="1"/>
  <c r="B18" i="8"/>
  <c r="B17" i="8"/>
  <c r="B16" i="8"/>
  <c r="N40" i="8" l="1"/>
  <c r="O23" i="8"/>
  <c r="P23" i="8"/>
  <c r="H17" i="8"/>
  <c r="H16" i="8"/>
  <c r="Q23" i="8" l="1"/>
  <c r="R23" i="8"/>
  <c r="E386" i="5"/>
  <c r="C386" i="5"/>
  <c r="D386" i="5" s="1"/>
  <c r="E385" i="5"/>
  <c r="C385" i="5"/>
  <c r="D385" i="5" s="1"/>
  <c r="E384" i="5"/>
  <c r="C384" i="5"/>
  <c r="D384" i="5" s="1"/>
  <c r="E383" i="5"/>
  <c r="C383" i="5"/>
  <c r="D383" i="5" s="1"/>
  <c r="E382" i="5"/>
  <c r="C382" i="5"/>
  <c r="D382" i="5" s="1"/>
  <c r="E381" i="5"/>
  <c r="C381" i="5"/>
  <c r="D381" i="5" s="1"/>
  <c r="E380" i="5"/>
  <c r="C380" i="5"/>
  <c r="D380" i="5" s="1"/>
  <c r="E379" i="5"/>
  <c r="C379" i="5"/>
  <c r="D379" i="5" s="1"/>
  <c r="E378" i="5"/>
  <c r="C378" i="5"/>
  <c r="D378" i="5" s="1"/>
  <c r="E377" i="5"/>
  <c r="C377" i="5"/>
  <c r="D377" i="5" s="1"/>
  <c r="E376" i="5"/>
  <c r="C376" i="5"/>
  <c r="D376" i="5" s="1"/>
  <c r="E375" i="5"/>
  <c r="C375" i="5"/>
  <c r="D375" i="5" s="1"/>
  <c r="E374" i="5"/>
  <c r="C374" i="5"/>
  <c r="D374" i="5" s="1"/>
  <c r="E373" i="5"/>
  <c r="C373" i="5"/>
  <c r="D373" i="5" s="1"/>
  <c r="E372" i="5"/>
  <c r="C372" i="5"/>
  <c r="D372" i="5" s="1"/>
  <c r="E371" i="5"/>
  <c r="C371" i="5"/>
  <c r="D371" i="5" s="1"/>
  <c r="E370" i="5"/>
  <c r="C370" i="5"/>
  <c r="D370" i="5" s="1"/>
  <c r="E369" i="5"/>
  <c r="C369" i="5"/>
  <c r="D369" i="5" s="1"/>
  <c r="E368" i="5"/>
  <c r="C368" i="5"/>
  <c r="D368" i="5" s="1"/>
  <c r="E367" i="5"/>
  <c r="C367" i="5"/>
  <c r="D367" i="5" s="1"/>
  <c r="E366" i="5"/>
  <c r="C366" i="5"/>
  <c r="D366" i="5" s="1"/>
  <c r="E365" i="5"/>
  <c r="C365" i="5"/>
  <c r="D365" i="5" s="1"/>
  <c r="E364" i="5"/>
  <c r="C364" i="5"/>
  <c r="D364" i="5" s="1"/>
  <c r="E363" i="5"/>
  <c r="C363" i="5"/>
  <c r="D363" i="5" s="1"/>
  <c r="E362" i="5"/>
  <c r="C362" i="5"/>
  <c r="D362" i="5" s="1"/>
  <c r="E361" i="5"/>
  <c r="C361" i="5"/>
  <c r="D361" i="5" s="1"/>
  <c r="E360" i="5"/>
  <c r="C360" i="5"/>
  <c r="D360" i="5" s="1"/>
  <c r="E359" i="5"/>
  <c r="C359" i="5"/>
  <c r="D359" i="5" s="1"/>
  <c r="E358" i="5"/>
  <c r="C358" i="5"/>
  <c r="D358" i="5" s="1"/>
  <c r="E357" i="5"/>
  <c r="C357" i="5"/>
  <c r="D357" i="5" s="1"/>
  <c r="E356" i="5"/>
  <c r="C356" i="5"/>
  <c r="D356" i="5" s="1"/>
  <c r="E355" i="5"/>
  <c r="C355" i="5"/>
  <c r="D355" i="5" s="1"/>
  <c r="E354" i="5"/>
  <c r="C354" i="5"/>
  <c r="D354" i="5" s="1"/>
  <c r="E353" i="5"/>
  <c r="C353" i="5"/>
  <c r="D353" i="5" s="1"/>
  <c r="E352" i="5"/>
  <c r="C352" i="5"/>
  <c r="D352" i="5" s="1"/>
  <c r="E351" i="5"/>
  <c r="C351" i="5"/>
  <c r="D351" i="5" s="1"/>
  <c r="E350" i="5"/>
  <c r="C350" i="5"/>
  <c r="D350" i="5" s="1"/>
  <c r="E349" i="5"/>
  <c r="C349" i="5"/>
  <c r="D349" i="5" s="1"/>
  <c r="E348" i="5"/>
  <c r="C348" i="5"/>
  <c r="D348" i="5" s="1"/>
  <c r="E347" i="5"/>
  <c r="C347" i="5"/>
  <c r="D347" i="5" s="1"/>
  <c r="E346" i="5"/>
  <c r="C346" i="5"/>
  <c r="D346" i="5" s="1"/>
  <c r="E345" i="5"/>
  <c r="C345" i="5"/>
  <c r="D345" i="5" s="1"/>
  <c r="E344" i="5"/>
  <c r="C344" i="5"/>
  <c r="D344" i="5" s="1"/>
  <c r="E343" i="5"/>
  <c r="C343" i="5"/>
  <c r="D343" i="5" s="1"/>
  <c r="E342" i="5"/>
  <c r="C342" i="5"/>
  <c r="D342" i="5" s="1"/>
  <c r="E341" i="5"/>
  <c r="C341" i="5"/>
  <c r="D341" i="5" s="1"/>
  <c r="E340" i="5"/>
  <c r="C340" i="5"/>
  <c r="D340" i="5" s="1"/>
  <c r="E339" i="5"/>
  <c r="C339" i="5"/>
  <c r="D339" i="5" s="1"/>
  <c r="E338" i="5"/>
  <c r="C338" i="5"/>
  <c r="D338" i="5" s="1"/>
  <c r="E337" i="5"/>
  <c r="C337" i="5"/>
  <c r="D337" i="5" s="1"/>
  <c r="E336" i="5"/>
  <c r="C336" i="5"/>
  <c r="D336" i="5" s="1"/>
  <c r="E335" i="5"/>
  <c r="C335" i="5"/>
  <c r="D335" i="5" s="1"/>
  <c r="E334" i="5"/>
  <c r="C334" i="5"/>
  <c r="D334" i="5" s="1"/>
  <c r="E333" i="5"/>
  <c r="C333" i="5"/>
  <c r="D333" i="5" s="1"/>
  <c r="E332" i="5"/>
  <c r="C332" i="5"/>
  <c r="D332" i="5" s="1"/>
  <c r="E331" i="5"/>
  <c r="C331" i="5"/>
  <c r="D331" i="5" s="1"/>
  <c r="E330" i="5"/>
  <c r="C330" i="5"/>
  <c r="D330" i="5" s="1"/>
  <c r="E329" i="5"/>
  <c r="C329" i="5"/>
  <c r="D329" i="5" s="1"/>
  <c r="E328" i="5"/>
  <c r="C328" i="5"/>
  <c r="D328" i="5" s="1"/>
  <c r="E327" i="5"/>
  <c r="C327" i="5"/>
  <c r="D327" i="5" s="1"/>
  <c r="E326" i="5"/>
  <c r="C326" i="5"/>
  <c r="D326" i="5" s="1"/>
  <c r="E325" i="5"/>
  <c r="C325" i="5"/>
  <c r="D325" i="5" s="1"/>
  <c r="E324" i="5"/>
  <c r="C324" i="5"/>
  <c r="D324" i="5" s="1"/>
  <c r="E323" i="5"/>
  <c r="C323" i="5"/>
  <c r="D323" i="5" s="1"/>
  <c r="E322" i="5"/>
  <c r="C322" i="5"/>
  <c r="D322" i="5" s="1"/>
  <c r="E321" i="5"/>
  <c r="C321" i="5"/>
  <c r="D321" i="5" s="1"/>
  <c r="E320" i="5"/>
  <c r="C320" i="5"/>
  <c r="D320" i="5" s="1"/>
  <c r="E319" i="5"/>
  <c r="C319" i="5"/>
  <c r="D319" i="5" s="1"/>
  <c r="E318" i="5"/>
  <c r="C318" i="5"/>
  <c r="D318" i="5" s="1"/>
  <c r="E317" i="5"/>
  <c r="C317" i="5"/>
  <c r="D317" i="5" s="1"/>
  <c r="E316" i="5"/>
  <c r="C316" i="5"/>
  <c r="D316" i="5" s="1"/>
  <c r="E315" i="5"/>
  <c r="C315" i="5"/>
  <c r="D315" i="5" s="1"/>
  <c r="E314" i="5"/>
  <c r="C314" i="5"/>
  <c r="D314" i="5" s="1"/>
  <c r="E313" i="5"/>
  <c r="C313" i="5"/>
  <c r="D313" i="5" s="1"/>
  <c r="E312" i="5"/>
  <c r="C312" i="5"/>
  <c r="D312" i="5" s="1"/>
  <c r="E311" i="5"/>
  <c r="C311" i="5"/>
  <c r="D311" i="5" s="1"/>
  <c r="E310" i="5"/>
  <c r="C310" i="5"/>
  <c r="D310" i="5" s="1"/>
  <c r="E309" i="5"/>
  <c r="C309" i="5"/>
  <c r="D309" i="5" s="1"/>
  <c r="E308" i="5"/>
  <c r="C308" i="5"/>
  <c r="D308" i="5" s="1"/>
  <c r="E307" i="5"/>
  <c r="C307" i="5"/>
  <c r="D307" i="5" s="1"/>
  <c r="E306" i="5"/>
  <c r="C306" i="5"/>
  <c r="D306" i="5" s="1"/>
  <c r="E305" i="5"/>
  <c r="C305" i="5"/>
  <c r="D305" i="5" s="1"/>
  <c r="E304" i="5"/>
  <c r="C304" i="5"/>
  <c r="D304" i="5" s="1"/>
  <c r="E303" i="5"/>
  <c r="C303" i="5"/>
  <c r="D303" i="5" s="1"/>
  <c r="E302" i="5"/>
  <c r="C302" i="5"/>
  <c r="D302" i="5" s="1"/>
  <c r="E301" i="5"/>
  <c r="C301" i="5"/>
  <c r="D301" i="5" s="1"/>
  <c r="E300" i="5"/>
  <c r="C300" i="5"/>
  <c r="D300" i="5" s="1"/>
  <c r="E299" i="5"/>
  <c r="C299" i="5"/>
  <c r="D299" i="5" s="1"/>
  <c r="E298" i="5"/>
  <c r="C298" i="5"/>
  <c r="D298" i="5" s="1"/>
  <c r="E297" i="5"/>
  <c r="C297" i="5"/>
  <c r="D297" i="5" s="1"/>
  <c r="E296" i="5"/>
  <c r="C296" i="5"/>
  <c r="D296" i="5" s="1"/>
  <c r="E295" i="5"/>
  <c r="C295" i="5"/>
  <c r="D295" i="5" s="1"/>
  <c r="E294" i="5"/>
  <c r="C294" i="5"/>
  <c r="D294" i="5" s="1"/>
  <c r="E293" i="5"/>
  <c r="C293" i="5"/>
  <c r="D293" i="5" s="1"/>
  <c r="E292" i="5"/>
  <c r="C292" i="5"/>
  <c r="D292" i="5" s="1"/>
  <c r="E291" i="5"/>
  <c r="C291" i="5"/>
  <c r="D291" i="5" s="1"/>
  <c r="E290" i="5"/>
  <c r="C290" i="5"/>
  <c r="D290" i="5" s="1"/>
  <c r="E289" i="5"/>
  <c r="C289" i="5"/>
  <c r="D289" i="5" s="1"/>
  <c r="E288" i="5"/>
  <c r="C288" i="5"/>
  <c r="D288" i="5" s="1"/>
  <c r="E287" i="5"/>
  <c r="C287" i="5"/>
  <c r="D287" i="5" s="1"/>
  <c r="E286" i="5"/>
  <c r="C286" i="5"/>
  <c r="D286" i="5" s="1"/>
  <c r="E285" i="5"/>
  <c r="C285" i="5"/>
  <c r="D285" i="5" s="1"/>
  <c r="E284" i="5"/>
  <c r="C284" i="5"/>
  <c r="D284" i="5" s="1"/>
  <c r="E283" i="5"/>
  <c r="C283" i="5"/>
  <c r="D283" i="5" s="1"/>
  <c r="E282" i="5"/>
  <c r="C282" i="5"/>
  <c r="D282" i="5" s="1"/>
  <c r="E281" i="5"/>
  <c r="C281" i="5"/>
  <c r="D281" i="5" s="1"/>
  <c r="E280" i="5"/>
  <c r="C280" i="5"/>
  <c r="D280" i="5" s="1"/>
  <c r="E279" i="5"/>
  <c r="C279" i="5"/>
  <c r="D279" i="5" s="1"/>
  <c r="E278" i="5"/>
  <c r="C278" i="5"/>
  <c r="D278" i="5" s="1"/>
  <c r="E277" i="5"/>
  <c r="C277" i="5"/>
  <c r="D277" i="5" s="1"/>
  <c r="E276" i="5"/>
  <c r="C276" i="5"/>
  <c r="D276" i="5" s="1"/>
  <c r="E275" i="5"/>
  <c r="C275" i="5"/>
  <c r="D275" i="5" s="1"/>
  <c r="E274" i="5"/>
  <c r="C274" i="5"/>
  <c r="D274" i="5" s="1"/>
  <c r="E273" i="5"/>
  <c r="C273" i="5"/>
  <c r="D273" i="5" s="1"/>
  <c r="E272" i="5"/>
  <c r="C272" i="5"/>
  <c r="D272" i="5" s="1"/>
  <c r="E271" i="5"/>
  <c r="C271" i="5"/>
  <c r="D271" i="5" s="1"/>
  <c r="E270" i="5"/>
  <c r="C270" i="5"/>
  <c r="D270" i="5" s="1"/>
  <c r="E269" i="5"/>
  <c r="C269" i="5"/>
  <c r="D269" i="5" s="1"/>
  <c r="E268" i="5"/>
  <c r="C268" i="5"/>
  <c r="D268" i="5" s="1"/>
  <c r="E267" i="5"/>
  <c r="C267" i="5"/>
  <c r="D267" i="5" s="1"/>
  <c r="E266" i="5"/>
  <c r="C266" i="5"/>
  <c r="D266" i="5" s="1"/>
  <c r="E265" i="5"/>
  <c r="C265" i="5"/>
  <c r="D265" i="5" s="1"/>
  <c r="E264" i="5"/>
  <c r="C264" i="5"/>
  <c r="D264" i="5" s="1"/>
  <c r="E263" i="5"/>
  <c r="C263" i="5"/>
  <c r="D263" i="5" s="1"/>
  <c r="E262" i="5"/>
  <c r="C262" i="5"/>
  <c r="D262" i="5" s="1"/>
  <c r="E261" i="5"/>
  <c r="C261" i="5"/>
  <c r="D261" i="5" s="1"/>
  <c r="E260" i="5"/>
  <c r="C260" i="5"/>
  <c r="D260" i="5" s="1"/>
  <c r="E259" i="5"/>
  <c r="C259" i="5"/>
  <c r="D259" i="5" s="1"/>
  <c r="E258" i="5"/>
  <c r="C258" i="5"/>
  <c r="D258" i="5" s="1"/>
  <c r="E257" i="5"/>
  <c r="C257" i="5"/>
  <c r="D257" i="5" s="1"/>
  <c r="E256" i="5"/>
  <c r="C256" i="5"/>
  <c r="D256" i="5" s="1"/>
  <c r="E255" i="5"/>
  <c r="C255" i="5"/>
  <c r="D255" i="5" s="1"/>
  <c r="E254" i="5"/>
  <c r="C254" i="5"/>
  <c r="D254" i="5" s="1"/>
  <c r="E253" i="5"/>
  <c r="C253" i="5"/>
  <c r="D253" i="5" s="1"/>
  <c r="E252" i="5"/>
  <c r="C252" i="5"/>
  <c r="D252" i="5" s="1"/>
  <c r="E251" i="5"/>
  <c r="C251" i="5"/>
  <c r="D251" i="5" s="1"/>
  <c r="E250" i="5"/>
  <c r="C250" i="5"/>
  <c r="D250" i="5" s="1"/>
  <c r="E249" i="5"/>
  <c r="C249" i="5"/>
  <c r="D249" i="5" s="1"/>
  <c r="E248" i="5"/>
  <c r="C248" i="5"/>
  <c r="D248" i="5" s="1"/>
  <c r="E247" i="5"/>
  <c r="C247" i="5"/>
  <c r="D247" i="5" s="1"/>
  <c r="E246" i="5"/>
  <c r="C246" i="5"/>
  <c r="D246" i="5" s="1"/>
  <c r="E245" i="5"/>
  <c r="C245" i="5"/>
  <c r="D245" i="5" s="1"/>
  <c r="E244" i="5"/>
  <c r="C244" i="5"/>
  <c r="D244" i="5" s="1"/>
  <c r="E243" i="5"/>
  <c r="C243" i="5"/>
  <c r="D243" i="5" s="1"/>
  <c r="E242" i="5"/>
  <c r="C242" i="5"/>
  <c r="D242" i="5" s="1"/>
  <c r="E241" i="5"/>
  <c r="C241" i="5"/>
  <c r="D241" i="5" s="1"/>
  <c r="E240" i="5"/>
  <c r="C240" i="5"/>
  <c r="D240" i="5" s="1"/>
  <c r="E239" i="5"/>
  <c r="C239" i="5"/>
  <c r="D239" i="5" s="1"/>
  <c r="E238" i="5"/>
  <c r="C238" i="5"/>
  <c r="D238" i="5" s="1"/>
  <c r="E237" i="5"/>
  <c r="C237" i="5"/>
  <c r="D237" i="5" s="1"/>
  <c r="E236" i="5"/>
  <c r="C236" i="5"/>
  <c r="D236" i="5" s="1"/>
  <c r="E235" i="5"/>
  <c r="C235" i="5"/>
  <c r="D235" i="5" s="1"/>
  <c r="E234" i="5"/>
  <c r="C234" i="5"/>
  <c r="D234" i="5" s="1"/>
  <c r="E233" i="5"/>
  <c r="C233" i="5"/>
  <c r="D233" i="5" s="1"/>
  <c r="E232" i="5"/>
  <c r="C232" i="5"/>
  <c r="D232" i="5" s="1"/>
  <c r="E231" i="5"/>
  <c r="C231" i="5"/>
  <c r="D231" i="5" s="1"/>
  <c r="E230" i="5"/>
  <c r="C230" i="5"/>
  <c r="D230" i="5" s="1"/>
  <c r="E229" i="5"/>
  <c r="C229" i="5"/>
  <c r="D229" i="5" s="1"/>
  <c r="E228" i="5"/>
  <c r="C228" i="5"/>
  <c r="D228" i="5" s="1"/>
  <c r="E227" i="5"/>
  <c r="C227" i="5"/>
  <c r="D227" i="5" s="1"/>
  <c r="E226" i="5"/>
  <c r="C226" i="5"/>
  <c r="D226" i="5" s="1"/>
  <c r="E225" i="5"/>
  <c r="C225" i="5"/>
  <c r="D225" i="5" s="1"/>
  <c r="E224" i="5"/>
  <c r="C224" i="5"/>
  <c r="D224" i="5" s="1"/>
  <c r="E223" i="5"/>
  <c r="C223" i="5"/>
  <c r="D223" i="5" s="1"/>
  <c r="E222" i="5"/>
  <c r="C222" i="5"/>
  <c r="D222" i="5" s="1"/>
  <c r="E221" i="5"/>
  <c r="C221" i="5"/>
  <c r="D221" i="5" s="1"/>
  <c r="E220" i="5"/>
  <c r="C220" i="5"/>
  <c r="D220" i="5" s="1"/>
  <c r="E219" i="5"/>
  <c r="C219" i="5"/>
  <c r="D219" i="5" s="1"/>
  <c r="E218" i="5"/>
  <c r="C218" i="5"/>
  <c r="D218" i="5" s="1"/>
  <c r="E217" i="5"/>
  <c r="C217" i="5"/>
  <c r="D217" i="5" s="1"/>
  <c r="E216" i="5"/>
  <c r="C216" i="5"/>
  <c r="D216" i="5" s="1"/>
  <c r="E215" i="5"/>
  <c r="C215" i="5"/>
  <c r="D215" i="5" s="1"/>
  <c r="E214" i="5"/>
  <c r="C214" i="5"/>
  <c r="D214" i="5" s="1"/>
  <c r="E213" i="5"/>
  <c r="C213" i="5"/>
  <c r="D213" i="5" s="1"/>
  <c r="E212" i="5"/>
  <c r="C212" i="5"/>
  <c r="D212" i="5" s="1"/>
  <c r="E211" i="5"/>
  <c r="C211" i="5"/>
  <c r="D211" i="5" s="1"/>
  <c r="E210" i="5"/>
  <c r="C210" i="5"/>
  <c r="D210" i="5" s="1"/>
  <c r="E209" i="5"/>
  <c r="C209" i="5"/>
  <c r="D209" i="5" s="1"/>
  <c r="E208" i="5"/>
  <c r="C208" i="5"/>
  <c r="D208" i="5" s="1"/>
  <c r="E207" i="5"/>
  <c r="C207" i="5"/>
  <c r="D207" i="5" s="1"/>
  <c r="E206" i="5"/>
  <c r="C206" i="5"/>
  <c r="D206" i="5" s="1"/>
  <c r="E205" i="5"/>
  <c r="C205" i="5"/>
  <c r="D205" i="5" s="1"/>
  <c r="E204" i="5"/>
  <c r="C204" i="5"/>
  <c r="D204" i="5" s="1"/>
  <c r="E203" i="5"/>
  <c r="C203" i="5"/>
  <c r="D203" i="5" s="1"/>
  <c r="E202" i="5"/>
  <c r="C202" i="5"/>
  <c r="D202" i="5" s="1"/>
  <c r="E201" i="5"/>
  <c r="C201" i="5"/>
  <c r="D201" i="5" s="1"/>
  <c r="E200" i="5"/>
  <c r="C200" i="5"/>
  <c r="D200" i="5" s="1"/>
  <c r="E199" i="5"/>
  <c r="C199" i="5"/>
  <c r="D199" i="5" s="1"/>
  <c r="E198" i="5"/>
  <c r="C198" i="5"/>
  <c r="D198" i="5" s="1"/>
  <c r="E197" i="5"/>
  <c r="C197" i="5"/>
  <c r="D197" i="5" s="1"/>
  <c r="E196" i="5"/>
  <c r="C196" i="5"/>
  <c r="D196" i="5" s="1"/>
  <c r="E195" i="5"/>
  <c r="C195" i="5"/>
  <c r="D195" i="5" s="1"/>
  <c r="E194" i="5"/>
  <c r="C194" i="5"/>
  <c r="D194" i="5" s="1"/>
  <c r="E193" i="5"/>
  <c r="C193" i="5"/>
  <c r="D193" i="5" s="1"/>
  <c r="E192" i="5"/>
  <c r="C192" i="5"/>
  <c r="D192" i="5" s="1"/>
  <c r="E191" i="5"/>
  <c r="C191" i="5"/>
  <c r="D191" i="5" s="1"/>
  <c r="E190" i="5"/>
  <c r="C190" i="5"/>
  <c r="D190" i="5" s="1"/>
  <c r="E189" i="5"/>
  <c r="C189" i="5"/>
  <c r="D189" i="5" s="1"/>
  <c r="E188" i="5"/>
  <c r="C188" i="5"/>
  <c r="D188" i="5" s="1"/>
  <c r="E187" i="5"/>
  <c r="C187" i="5"/>
  <c r="D187" i="5" s="1"/>
  <c r="E186" i="5"/>
  <c r="C186" i="5"/>
  <c r="D186" i="5" s="1"/>
  <c r="E185" i="5"/>
  <c r="C185" i="5"/>
  <c r="D185" i="5" s="1"/>
  <c r="E184" i="5"/>
  <c r="C184" i="5"/>
  <c r="D184" i="5" s="1"/>
  <c r="E183" i="5"/>
  <c r="C183" i="5"/>
  <c r="D183" i="5" s="1"/>
  <c r="E182" i="5"/>
  <c r="C182" i="5"/>
  <c r="D182" i="5" s="1"/>
  <c r="E181" i="5"/>
  <c r="C181" i="5"/>
  <c r="D181" i="5" s="1"/>
  <c r="E180" i="5"/>
  <c r="C180" i="5"/>
  <c r="D180" i="5" s="1"/>
  <c r="E179" i="5"/>
  <c r="C179" i="5"/>
  <c r="D179" i="5" s="1"/>
  <c r="E178" i="5"/>
  <c r="C178" i="5"/>
  <c r="D178" i="5" s="1"/>
  <c r="E177" i="5"/>
  <c r="C177" i="5"/>
  <c r="D177" i="5" s="1"/>
  <c r="E176" i="5"/>
  <c r="C176" i="5"/>
  <c r="D176" i="5" s="1"/>
  <c r="E175" i="5"/>
  <c r="C175" i="5"/>
  <c r="D175" i="5" s="1"/>
  <c r="E174" i="5"/>
  <c r="C174" i="5"/>
  <c r="D174" i="5" s="1"/>
  <c r="E173" i="5"/>
  <c r="C173" i="5"/>
  <c r="D173" i="5" s="1"/>
  <c r="E172" i="5"/>
  <c r="C172" i="5"/>
  <c r="D172" i="5" s="1"/>
  <c r="E171" i="5"/>
  <c r="C171" i="5"/>
  <c r="D171" i="5" s="1"/>
  <c r="E170" i="5"/>
  <c r="C170" i="5"/>
  <c r="D170" i="5" s="1"/>
  <c r="E169" i="5"/>
  <c r="C169" i="5"/>
  <c r="D169" i="5" s="1"/>
  <c r="E168" i="5"/>
  <c r="C168" i="5"/>
  <c r="D168" i="5" s="1"/>
  <c r="E167" i="5"/>
  <c r="C167" i="5"/>
  <c r="D167" i="5" s="1"/>
  <c r="E166" i="5"/>
  <c r="C166" i="5"/>
  <c r="D166" i="5" s="1"/>
  <c r="E165" i="5"/>
  <c r="C165" i="5"/>
  <c r="D165" i="5" s="1"/>
  <c r="E164" i="5"/>
  <c r="C164" i="5"/>
  <c r="D164" i="5" s="1"/>
  <c r="E163" i="5"/>
  <c r="C163" i="5"/>
  <c r="D163" i="5" s="1"/>
  <c r="E162" i="5"/>
  <c r="C162" i="5"/>
  <c r="D162" i="5" s="1"/>
  <c r="E161" i="5"/>
  <c r="C161" i="5"/>
  <c r="D161" i="5" s="1"/>
  <c r="E160" i="5"/>
  <c r="C160" i="5"/>
  <c r="D160" i="5" s="1"/>
  <c r="E159" i="5"/>
  <c r="C159" i="5"/>
  <c r="D159" i="5" s="1"/>
  <c r="E158" i="5"/>
  <c r="C158" i="5"/>
  <c r="D158" i="5" s="1"/>
  <c r="E157" i="5"/>
  <c r="C157" i="5"/>
  <c r="D157" i="5" s="1"/>
  <c r="E156" i="5"/>
  <c r="C156" i="5"/>
  <c r="D156" i="5" s="1"/>
  <c r="E155" i="5"/>
  <c r="C155" i="5"/>
  <c r="D155" i="5" s="1"/>
  <c r="E154" i="5"/>
  <c r="C154" i="5"/>
  <c r="D154" i="5" s="1"/>
  <c r="E153" i="5"/>
  <c r="C153" i="5"/>
  <c r="D153" i="5" s="1"/>
  <c r="E152" i="5"/>
  <c r="C152" i="5"/>
  <c r="D152" i="5" s="1"/>
  <c r="E151" i="5"/>
  <c r="C151" i="5"/>
  <c r="D151" i="5" s="1"/>
  <c r="E150" i="5"/>
  <c r="C150" i="5"/>
  <c r="D150" i="5" s="1"/>
  <c r="E149" i="5"/>
  <c r="C149" i="5"/>
  <c r="D149" i="5" s="1"/>
  <c r="E148" i="5"/>
  <c r="C148" i="5"/>
  <c r="D148" i="5" s="1"/>
  <c r="E147" i="5"/>
  <c r="C147" i="5"/>
  <c r="D147" i="5" s="1"/>
  <c r="E146" i="5"/>
  <c r="C146" i="5"/>
  <c r="D146" i="5" s="1"/>
  <c r="E145" i="5"/>
  <c r="C145" i="5"/>
  <c r="D145" i="5" s="1"/>
  <c r="E144" i="5"/>
  <c r="C144" i="5"/>
  <c r="D144" i="5" s="1"/>
  <c r="E143" i="5"/>
  <c r="C143" i="5"/>
  <c r="D143" i="5" s="1"/>
  <c r="E142" i="5"/>
  <c r="C142" i="5"/>
  <c r="D142" i="5" s="1"/>
  <c r="E141" i="5"/>
  <c r="C141" i="5"/>
  <c r="D141" i="5" s="1"/>
  <c r="E140" i="5"/>
  <c r="C140" i="5"/>
  <c r="D140" i="5" s="1"/>
  <c r="E139" i="5"/>
  <c r="C139" i="5"/>
  <c r="D139" i="5" s="1"/>
  <c r="E138" i="5"/>
  <c r="C138" i="5"/>
  <c r="D138" i="5" s="1"/>
  <c r="E137" i="5"/>
  <c r="C137" i="5"/>
  <c r="D137" i="5" s="1"/>
  <c r="E136" i="5"/>
  <c r="C136" i="5"/>
  <c r="D136" i="5" s="1"/>
  <c r="E135" i="5"/>
  <c r="C135" i="5"/>
  <c r="D135" i="5" s="1"/>
  <c r="E134" i="5"/>
  <c r="C134" i="5"/>
  <c r="D134" i="5" s="1"/>
  <c r="E133" i="5"/>
  <c r="C133" i="5"/>
  <c r="D133" i="5" s="1"/>
  <c r="E132" i="5"/>
  <c r="C132" i="5"/>
  <c r="D132" i="5" s="1"/>
  <c r="E131" i="5"/>
  <c r="C131" i="5"/>
  <c r="D131" i="5" s="1"/>
  <c r="E130" i="5"/>
  <c r="C130" i="5"/>
  <c r="D130" i="5" s="1"/>
  <c r="E129" i="5"/>
  <c r="C129" i="5"/>
  <c r="D129" i="5" s="1"/>
  <c r="E128" i="5"/>
  <c r="C128" i="5"/>
  <c r="D128" i="5" s="1"/>
  <c r="E127" i="5"/>
  <c r="C127" i="5"/>
  <c r="D127" i="5" s="1"/>
  <c r="E126" i="5"/>
  <c r="C126" i="5"/>
  <c r="D126" i="5" s="1"/>
  <c r="E125" i="5"/>
  <c r="C125" i="5"/>
  <c r="D125" i="5" s="1"/>
  <c r="E124" i="5"/>
  <c r="C124" i="5"/>
  <c r="D124" i="5" s="1"/>
  <c r="E123" i="5"/>
  <c r="C123" i="5"/>
  <c r="D123" i="5" s="1"/>
  <c r="E122" i="5"/>
  <c r="C122" i="5"/>
  <c r="D122" i="5" s="1"/>
  <c r="E121" i="5"/>
  <c r="C121" i="5"/>
  <c r="D121" i="5" s="1"/>
  <c r="E120" i="5"/>
  <c r="C120" i="5"/>
  <c r="D120" i="5" s="1"/>
  <c r="E119" i="5"/>
  <c r="C119" i="5"/>
  <c r="D119" i="5" s="1"/>
  <c r="E118" i="5"/>
  <c r="C118" i="5"/>
  <c r="D118" i="5" s="1"/>
  <c r="E117" i="5"/>
  <c r="C117" i="5"/>
  <c r="D117" i="5" s="1"/>
  <c r="E116" i="5"/>
  <c r="C116" i="5"/>
  <c r="D116" i="5" s="1"/>
  <c r="E115" i="5"/>
  <c r="C115" i="5"/>
  <c r="D115" i="5" s="1"/>
  <c r="E114" i="5"/>
  <c r="C114" i="5"/>
  <c r="D114" i="5" s="1"/>
  <c r="E113" i="5"/>
  <c r="C113" i="5"/>
  <c r="D113" i="5" s="1"/>
  <c r="E112" i="5"/>
  <c r="C112" i="5"/>
  <c r="D112" i="5" s="1"/>
  <c r="E111" i="5"/>
  <c r="C111" i="5"/>
  <c r="D111" i="5" s="1"/>
  <c r="E110" i="5"/>
  <c r="C110" i="5"/>
  <c r="D110" i="5" s="1"/>
  <c r="E109" i="5"/>
  <c r="C109" i="5"/>
  <c r="D109" i="5" s="1"/>
  <c r="E108" i="5"/>
  <c r="C108" i="5"/>
  <c r="D108" i="5" s="1"/>
  <c r="E107" i="5"/>
  <c r="C107" i="5"/>
  <c r="D107" i="5" s="1"/>
  <c r="E106" i="5"/>
  <c r="C106" i="5"/>
  <c r="D106" i="5" s="1"/>
  <c r="E105" i="5"/>
  <c r="C105" i="5"/>
  <c r="D105" i="5" s="1"/>
  <c r="E104" i="5"/>
  <c r="C104" i="5"/>
  <c r="D104" i="5" s="1"/>
  <c r="E103" i="5"/>
  <c r="C103" i="5"/>
  <c r="D103" i="5" s="1"/>
  <c r="E102" i="5"/>
  <c r="C102" i="5"/>
  <c r="D102" i="5" s="1"/>
  <c r="E101" i="5"/>
  <c r="C101" i="5"/>
  <c r="D101" i="5" s="1"/>
  <c r="E100" i="5"/>
  <c r="C100" i="5"/>
  <c r="D100" i="5" s="1"/>
  <c r="E99" i="5"/>
  <c r="C99" i="5"/>
  <c r="D99" i="5" s="1"/>
  <c r="E98" i="5"/>
  <c r="C98" i="5"/>
  <c r="D98" i="5" s="1"/>
  <c r="E97" i="5"/>
  <c r="C97" i="5"/>
  <c r="D97" i="5" s="1"/>
  <c r="E96" i="5"/>
  <c r="C96" i="5"/>
  <c r="D96" i="5" s="1"/>
  <c r="E95" i="5"/>
  <c r="C95" i="5"/>
  <c r="D95" i="5" s="1"/>
  <c r="E94" i="5"/>
  <c r="C94" i="5"/>
  <c r="D94" i="5" s="1"/>
  <c r="E93" i="5"/>
  <c r="C93" i="5"/>
  <c r="D93" i="5" s="1"/>
  <c r="E92" i="5"/>
  <c r="C92" i="5"/>
  <c r="D92" i="5" s="1"/>
  <c r="E91" i="5"/>
  <c r="C91" i="5"/>
  <c r="D91" i="5" s="1"/>
  <c r="E90" i="5"/>
  <c r="C90" i="5"/>
  <c r="D90" i="5" s="1"/>
  <c r="E89" i="5"/>
  <c r="C89" i="5"/>
  <c r="D89" i="5" s="1"/>
  <c r="E88" i="5"/>
  <c r="C88" i="5"/>
  <c r="D88" i="5" s="1"/>
  <c r="E87" i="5"/>
  <c r="C87" i="5"/>
  <c r="D87" i="5" s="1"/>
  <c r="E86" i="5"/>
  <c r="C86" i="5"/>
  <c r="D86" i="5" s="1"/>
  <c r="E85" i="5"/>
  <c r="C85" i="5"/>
  <c r="D85" i="5" s="1"/>
  <c r="E84" i="5"/>
  <c r="C84" i="5"/>
  <c r="D84" i="5" s="1"/>
  <c r="E83" i="5"/>
  <c r="C83" i="5"/>
  <c r="D83" i="5" s="1"/>
  <c r="E82" i="5"/>
  <c r="C82" i="5"/>
  <c r="D82" i="5" s="1"/>
  <c r="E81" i="5"/>
  <c r="C81" i="5"/>
  <c r="D81" i="5" s="1"/>
  <c r="E80" i="5"/>
  <c r="C80" i="5"/>
  <c r="D80" i="5" s="1"/>
  <c r="E79" i="5"/>
  <c r="C79" i="5"/>
  <c r="D79" i="5" s="1"/>
  <c r="E78" i="5"/>
  <c r="C78" i="5"/>
  <c r="D78" i="5" s="1"/>
  <c r="E77" i="5"/>
  <c r="C77" i="5"/>
  <c r="D77" i="5" s="1"/>
  <c r="E76" i="5"/>
  <c r="C76" i="5"/>
  <c r="D76" i="5" s="1"/>
  <c r="E75" i="5"/>
  <c r="C75" i="5"/>
  <c r="D75" i="5" s="1"/>
  <c r="E74" i="5"/>
  <c r="C74" i="5"/>
  <c r="D74" i="5" s="1"/>
  <c r="E73" i="5"/>
  <c r="C73" i="5"/>
  <c r="D73" i="5" s="1"/>
  <c r="E72" i="5"/>
  <c r="C72" i="5"/>
  <c r="D72" i="5" s="1"/>
  <c r="E71" i="5"/>
  <c r="C71" i="5"/>
  <c r="D71" i="5" s="1"/>
  <c r="E70" i="5"/>
  <c r="C70" i="5"/>
  <c r="D70" i="5" s="1"/>
  <c r="E69" i="5"/>
  <c r="C69" i="5"/>
  <c r="D69" i="5" s="1"/>
  <c r="E68" i="5"/>
  <c r="C68" i="5"/>
  <c r="D68" i="5" s="1"/>
  <c r="E67" i="5"/>
  <c r="C67" i="5"/>
  <c r="D67" i="5" s="1"/>
  <c r="E66" i="5"/>
  <c r="C66" i="5"/>
  <c r="D66" i="5" s="1"/>
  <c r="E65" i="5"/>
  <c r="C65" i="5"/>
  <c r="D65" i="5" s="1"/>
  <c r="E64" i="5"/>
  <c r="C64" i="5"/>
  <c r="D64" i="5" s="1"/>
  <c r="E63" i="5"/>
  <c r="C63" i="5"/>
  <c r="D63" i="5" s="1"/>
  <c r="E62" i="5"/>
  <c r="C62" i="5"/>
  <c r="D62" i="5" s="1"/>
  <c r="E61" i="5"/>
  <c r="C61" i="5"/>
  <c r="D61" i="5" s="1"/>
  <c r="E60" i="5"/>
  <c r="C60" i="5"/>
  <c r="D60" i="5" s="1"/>
  <c r="E59" i="5"/>
  <c r="C59" i="5"/>
  <c r="D59" i="5" s="1"/>
  <c r="E58" i="5"/>
  <c r="C58" i="5"/>
  <c r="D58" i="5" s="1"/>
  <c r="E57" i="5"/>
  <c r="C57" i="5"/>
  <c r="D57" i="5" s="1"/>
  <c r="E56" i="5"/>
  <c r="C56" i="5"/>
  <c r="D56" i="5" s="1"/>
  <c r="E55" i="5"/>
  <c r="C55" i="5"/>
  <c r="D55" i="5" s="1"/>
  <c r="E54" i="5"/>
  <c r="C54" i="5"/>
  <c r="D54" i="5" s="1"/>
  <c r="E53" i="5"/>
  <c r="C53" i="5"/>
  <c r="D53" i="5" s="1"/>
  <c r="E52" i="5"/>
  <c r="C52" i="5"/>
  <c r="D52" i="5" s="1"/>
  <c r="E51" i="5"/>
  <c r="C51" i="5"/>
  <c r="D51" i="5" s="1"/>
  <c r="E50" i="5"/>
  <c r="C50" i="5"/>
  <c r="D50" i="5" s="1"/>
  <c r="E49" i="5"/>
  <c r="C49" i="5"/>
  <c r="D49" i="5" s="1"/>
  <c r="E48" i="5"/>
  <c r="C48" i="5"/>
  <c r="D48" i="5" s="1"/>
  <c r="E47" i="5"/>
  <c r="C47" i="5"/>
  <c r="D47" i="5" s="1"/>
  <c r="E46" i="5"/>
  <c r="C46" i="5"/>
  <c r="D46" i="5" s="1"/>
  <c r="E45" i="5"/>
  <c r="C45" i="5"/>
  <c r="D45" i="5" s="1"/>
  <c r="E44" i="5"/>
  <c r="C44" i="5"/>
  <c r="D44" i="5" s="1"/>
  <c r="E43" i="5"/>
  <c r="C43" i="5"/>
  <c r="D43" i="5" s="1"/>
  <c r="E42" i="5"/>
  <c r="C42" i="5"/>
  <c r="D42" i="5" s="1"/>
  <c r="E41" i="5"/>
  <c r="C41" i="5"/>
  <c r="D41" i="5" s="1"/>
  <c r="E40" i="5"/>
  <c r="C40" i="5"/>
  <c r="D40" i="5" s="1"/>
  <c r="E39" i="5"/>
  <c r="C39" i="5"/>
  <c r="D39" i="5" s="1"/>
  <c r="E38" i="5"/>
  <c r="C38" i="5"/>
  <c r="D38" i="5" s="1"/>
  <c r="E37" i="5"/>
  <c r="C37" i="5"/>
  <c r="D37" i="5" s="1"/>
  <c r="E36" i="5"/>
  <c r="C36" i="5"/>
  <c r="D36" i="5" s="1"/>
  <c r="E35" i="5"/>
  <c r="C35" i="5"/>
  <c r="D35" i="5" s="1"/>
  <c r="E34" i="5"/>
  <c r="C34" i="5"/>
  <c r="D34" i="5" s="1"/>
  <c r="E33" i="5"/>
  <c r="C33" i="5"/>
  <c r="D33" i="5" s="1"/>
  <c r="E32" i="5"/>
  <c r="C32" i="5"/>
  <c r="D32" i="5" s="1"/>
  <c r="E31" i="5"/>
  <c r="C31" i="5"/>
  <c r="D31" i="5" s="1"/>
  <c r="E30" i="5"/>
  <c r="C30" i="5"/>
  <c r="D30" i="5" s="1"/>
  <c r="E29" i="5"/>
  <c r="C29" i="5"/>
  <c r="D29" i="5" s="1"/>
  <c r="E28" i="5"/>
  <c r="C28" i="5"/>
  <c r="D28" i="5" s="1"/>
  <c r="E27" i="5"/>
  <c r="C27" i="5"/>
  <c r="D27" i="5" s="1"/>
  <c r="E26" i="5"/>
  <c r="C26" i="5"/>
  <c r="D26" i="5" s="1"/>
  <c r="E25" i="5"/>
  <c r="C25" i="5"/>
  <c r="D25" i="5" s="1"/>
  <c r="E24" i="5"/>
  <c r="C24" i="5"/>
  <c r="D24" i="5" s="1"/>
  <c r="E23" i="5"/>
  <c r="C23" i="5"/>
  <c r="D23" i="5" s="1"/>
  <c r="E22" i="5"/>
  <c r="C22" i="5"/>
  <c r="D22" i="5" s="1"/>
  <c r="E41" i="4"/>
  <c r="E40" i="4"/>
  <c r="E39" i="4"/>
  <c r="E38" i="4"/>
  <c r="E37" i="4"/>
  <c r="E36" i="4"/>
  <c r="E35" i="4"/>
  <c r="E34" i="4"/>
  <c r="E33" i="4"/>
  <c r="E32" i="4"/>
  <c r="E31" i="4"/>
  <c r="E30" i="4"/>
  <c r="E29" i="4"/>
  <c r="E28" i="4"/>
  <c r="E27" i="4"/>
  <c r="E26" i="4"/>
  <c r="E25" i="4"/>
  <c r="E24" i="4"/>
  <c r="E23" i="4"/>
  <c r="E22" i="4"/>
  <c r="C28" i="4"/>
  <c r="D28" i="4" s="1"/>
  <c r="C41" i="4"/>
  <c r="D41" i="4" s="1"/>
  <c r="C40" i="4"/>
  <c r="D40" i="4" s="1"/>
  <c r="C39" i="4"/>
  <c r="D39" i="4" s="1"/>
  <c r="C38" i="4"/>
  <c r="D38" i="4" s="1"/>
  <c r="C37" i="4"/>
  <c r="D37" i="4" s="1"/>
  <c r="C36" i="4"/>
  <c r="D36" i="4" s="1"/>
  <c r="C35" i="4"/>
  <c r="D35" i="4" s="1"/>
  <c r="C34" i="4"/>
  <c r="D34" i="4" s="1"/>
  <c r="C33" i="4"/>
  <c r="D33" i="4" s="1"/>
  <c r="C32" i="4"/>
  <c r="D32" i="4" s="1"/>
  <c r="C31" i="4"/>
  <c r="D31" i="4" s="1"/>
  <c r="C30" i="4"/>
  <c r="D30" i="4" s="1"/>
  <c r="C29" i="4"/>
  <c r="D29" i="4" s="1"/>
  <c r="C27" i="4"/>
  <c r="D27" i="4" s="1"/>
  <c r="C26" i="4"/>
  <c r="D26" i="4" s="1"/>
  <c r="C25" i="4"/>
  <c r="D25" i="4" s="1"/>
  <c r="C24" i="4"/>
  <c r="D24" i="4" s="1"/>
  <c r="C23" i="4"/>
  <c r="D23" i="4" s="1"/>
  <c r="C22" i="4"/>
  <c r="D22" i="4" s="1"/>
  <c r="F22" i="4" l="1"/>
  <c r="I22" i="4" s="1"/>
  <c r="F28" i="4"/>
  <c r="I28" i="4" s="1"/>
  <c r="F179" i="5"/>
  <c r="F183" i="5"/>
  <c r="F96" i="5"/>
  <c r="F100" i="5"/>
  <c r="F112" i="5"/>
  <c r="F128" i="5"/>
  <c r="F164" i="5"/>
  <c r="F187" i="5"/>
  <c r="F168" i="5"/>
  <c r="F180" i="5"/>
  <c r="F184" i="5"/>
  <c r="F192" i="5"/>
  <c r="F186" i="5"/>
  <c r="F211" i="5"/>
  <c r="F208" i="5"/>
  <c r="F220" i="5"/>
  <c r="F224" i="5"/>
  <c r="F232" i="5"/>
  <c r="F236" i="5"/>
  <c r="F248" i="5"/>
  <c r="F272" i="5"/>
  <c r="F292" i="5"/>
  <c r="F296" i="5"/>
  <c r="F300" i="5"/>
  <c r="F304" i="5"/>
  <c r="F312" i="5"/>
  <c r="F324" i="5"/>
  <c r="F348" i="5"/>
  <c r="F226" i="5"/>
  <c r="F238" i="5"/>
  <c r="F370" i="5"/>
  <c r="F165" i="5"/>
  <c r="F314" i="5"/>
  <c r="F386" i="5"/>
  <c r="F242" i="5"/>
  <c r="F250" i="5"/>
  <c r="F266" i="5"/>
  <c r="F290" i="5"/>
  <c r="F334" i="5"/>
  <c r="F359" i="5"/>
  <c r="F333" i="5"/>
  <c r="F345" i="5"/>
  <c r="F373" i="5"/>
  <c r="F377" i="5"/>
  <c r="F339" i="5"/>
  <c r="F343" i="5"/>
  <c r="F351" i="5"/>
  <c r="F355" i="5"/>
  <c r="F371" i="5"/>
  <c r="F24" i="4"/>
  <c r="H24" i="4" s="1"/>
  <c r="F135" i="5"/>
  <c r="F25" i="4"/>
  <c r="I25" i="4" s="1"/>
  <c r="F61" i="5"/>
  <c r="F93" i="5"/>
  <c r="F284" i="5"/>
  <c r="F308" i="5"/>
  <c r="F54" i="5"/>
  <c r="F70" i="5"/>
  <c r="F90" i="5"/>
  <c r="F106" i="5"/>
  <c r="F33" i="4"/>
  <c r="H33" i="4" s="1"/>
  <c r="F103" i="5"/>
  <c r="F111" i="5"/>
  <c r="F115" i="5"/>
  <c r="F127" i="5"/>
  <c r="F131" i="5"/>
  <c r="F35" i="4"/>
  <c r="G35" i="4" s="1"/>
  <c r="F132" i="5"/>
  <c r="F332" i="5"/>
  <c r="F376" i="5"/>
  <c r="F380" i="5"/>
  <c r="F384" i="5"/>
  <c r="F30" i="4"/>
  <c r="G30" i="4" s="1"/>
  <c r="F161" i="5"/>
  <c r="F244" i="5"/>
  <c r="F256" i="5"/>
  <c r="F264" i="5"/>
  <c r="F40" i="4"/>
  <c r="F74" i="5"/>
  <c r="F150" i="5"/>
  <c r="F162" i="5"/>
  <c r="F181" i="5"/>
  <c r="F197" i="5"/>
  <c r="F205" i="5"/>
  <c r="F209" i="5"/>
  <c r="F221" i="5"/>
  <c r="F225" i="5"/>
  <c r="F305" i="5"/>
  <c r="F309" i="5"/>
  <c r="F143" i="5"/>
  <c r="F326" i="5"/>
  <c r="F330" i="5"/>
  <c r="F374" i="5"/>
  <c r="F378" i="5"/>
  <c r="F382" i="5"/>
  <c r="F170" i="5"/>
  <c r="F202" i="5"/>
  <c r="F36" i="4"/>
  <c r="G36" i="4" s="1"/>
  <c r="F68" i="5"/>
  <c r="F80" i="5"/>
  <c r="F283" i="5"/>
  <c r="F295" i="5"/>
  <c r="F27" i="5"/>
  <c r="F71" i="5"/>
  <c r="F75" i="5"/>
  <c r="F83" i="5"/>
  <c r="F94" i="5"/>
  <c r="F118" i="5"/>
  <c r="F134" i="5"/>
  <c r="F189" i="5"/>
  <c r="F193" i="5"/>
  <c r="F241" i="5"/>
  <c r="F245" i="5"/>
  <c r="F269" i="5"/>
  <c r="F281" i="5"/>
  <c r="F293" i="5"/>
  <c r="F317" i="5"/>
  <c r="F360" i="5"/>
  <c r="F214" i="5"/>
  <c r="F254" i="5"/>
  <c r="F262" i="5"/>
  <c r="F274" i="5"/>
  <c r="F278" i="5"/>
  <c r="F337" i="5"/>
  <c r="F341" i="5"/>
  <c r="F37" i="4"/>
  <c r="G37" i="4" s="1"/>
  <c r="F77" i="5"/>
  <c r="F81" i="5"/>
  <c r="F159" i="5"/>
  <c r="F163" i="5"/>
  <c r="F251" i="5"/>
  <c r="F255" i="5"/>
  <c r="F259" i="5"/>
  <c r="F307" i="5"/>
  <c r="F311" i="5"/>
  <c r="F346" i="5"/>
  <c r="F31" i="4"/>
  <c r="I31" i="4" s="1"/>
  <c r="F33" i="5"/>
  <c r="F125" i="5"/>
  <c r="F141" i="5"/>
  <c r="F144" i="5"/>
  <c r="F148" i="5"/>
  <c r="F156" i="5"/>
  <c r="F23" i="4"/>
  <c r="I23" i="4" s="1"/>
  <c r="F22" i="5"/>
  <c r="F26" i="5"/>
  <c r="F30" i="5"/>
  <c r="F38" i="5"/>
  <c r="F42" i="5"/>
  <c r="F46" i="5"/>
  <c r="F204" i="5"/>
  <c r="F216" i="5"/>
  <c r="F280" i="5"/>
  <c r="F38" i="4"/>
  <c r="F29" i="5"/>
  <c r="F41" i="5"/>
  <c r="F45" i="5"/>
  <c r="F60" i="5"/>
  <c r="F102" i="5"/>
  <c r="F195" i="5"/>
  <c r="F203" i="5"/>
  <c r="F218" i="5"/>
  <c r="F257" i="5"/>
  <c r="F265" i="5"/>
  <c r="F353" i="5"/>
  <c r="F369" i="5"/>
  <c r="F372" i="5"/>
  <c r="F39" i="4"/>
  <c r="F84" i="5"/>
  <c r="F122" i="5"/>
  <c r="F138" i="5"/>
  <c r="F142" i="5"/>
  <c r="F153" i="5"/>
  <c r="F215" i="5"/>
  <c r="F246" i="5"/>
  <c r="F354" i="5"/>
  <c r="F385" i="5"/>
  <c r="F41" i="4"/>
  <c r="G41" i="4" s="1"/>
  <c r="F196" i="5"/>
  <c r="F243" i="5"/>
  <c r="F320" i="5"/>
  <c r="F116" i="5"/>
  <c r="F201" i="5"/>
  <c r="F267" i="5"/>
  <c r="F306" i="5"/>
  <c r="F344" i="5"/>
  <c r="F363" i="5"/>
  <c r="F120" i="5"/>
  <c r="F178" i="5"/>
  <c r="F217" i="5"/>
  <c r="F240" i="5"/>
  <c r="F275" i="5"/>
  <c r="F282" i="5"/>
  <c r="F294" i="5"/>
  <c r="F318" i="5"/>
  <c r="F329" i="5"/>
  <c r="F379" i="5"/>
  <c r="F40" i="5"/>
  <c r="F44" i="5"/>
  <c r="F109" i="5"/>
  <c r="F113" i="5"/>
  <c r="F167" i="5"/>
  <c r="F190" i="5"/>
  <c r="F194" i="5"/>
  <c r="F229" i="5"/>
  <c r="F27" i="4"/>
  <c r="F32" i="5"/>
  <c r="F29" i="4"/>
  <c r="G29" i="4" s="1"/>
  <c r="F59" i="5"/>
  <c r="F66" i="5"/>
  <c r="F104" i="5"/>
  <c r="F107" i="5"/>
  <c r="F119" i="5"/>
  <c r="F149" i="5"/>
  <c r="F160" i="5"/>
  <c r="F182" i="5"/>
  <c r="F185" i="5"/>
  <c r="F199" i="5"/>
  <c r="F207" i="5"/>
  <c r="F222" i="5"/>
  <c r="F273" i="5"/>
  <c r="F276" i="5"/>
  <c r="F287" i="5"/>
  <c r="F299" i="5"/>
  <c r="F310" i="5"/>
  <c r="F313" i="5"/>
  <c r="F325" i="5"/>
  <c r="F336" i="5"/>
  <c r="F365" i="5"/>
  <c r="F358" i="5"/>
  <c r="F67" i="5"/>
  <c r="F78" i="5"/>
  <c r="F89" i="5"/>
  <c r="F175" i="5"/>
  <c r="F288" i="5"/>
  <c r="F340" i="5"/>
  <c r="F49" i="5"/>
  <c r="F56" i="5"/>
  <c r="F86" i="5"/>
  <c r="F172" i="5"/>
  <c r="F230" i="5"/>
  <c r="F23" i="5"/>
  <c r="F35" i="5"/>
  <c r="F57" i="5"/>
  <c r="F64" i="5"/>
  <c r="F76" i="5"/>
  <c r="F87" i="5"/>
  <c r="F105" i="5"/>
  <c r="F136" i="5"/>
  <c r="F147" i="5"/>
  <c r="F176" i="5"/>
  <c r="F198" i="5"/>
  <c r="F212" i="5"/>
  <c r="F223" i="5"/>
  <c r="F235" i="5"/>
  <c r="F253" i="5"/>
  <c r="F260" i="5"/>
  <c r="F271" i="5"/>
  <c r="F286" i="5"/>
  <c r="F323" i="5"/>
  <c r="F338" i="5"/>
  <c r="F349" i="5"/>
  <c r="F352" i="5"/>
  <c r="F364" i="5"/>
  <c r="F375" i="5"/>
  <c r="F28" i="5"/>
  <c r="F39" i="5"/>
  <c r="F43" i="5"/>
  <c r="F95" i="5"/>
  <c r="F99" i="5"/>
  <c r="F155" i="5"/>
  <c r="F188" i="5"/>
  <c r="F268" i="5"/>
  <c r="F279" i="5"/>
  <c r="F331" i="5"/>
  <c r="F342" i="5"/>
  <c r="F357" i="5"/>
  <c r="F383" i="5"/>
  <c r="F51" i="5"/>
  <c r="F58" i="5"/>
  <c r="F73" i="5"/>
  <c r="F88" i="5"/>
  <c r="F174" i="5"/>
  <c r="F210" i="5"/>
  <c r="F261" i="5"/>
  <c r="F335" i="5"/>
  <c r="F350" i="5"/>
  <c r="F361" i="5"/>
  <c r="F48" i="5"/>
  <c r="F34" i="4"/>
  <c r="I34" i="4" s="1"/>
  <c r="F36" i="5"/>
  <c r="F121" i="5"/>
  <c r="F169" i="5"/>
  <c r="F37" i="5"/>
  <c r="F65" i="5"/>
  <c r="F72" i="5"/>
  <c r="F79" i="5"/>
  <c r="F82" i="5"/>
  <c r="F110" i="5"/>
  <c r="F114" i="5"/>
  <c r="F139" i="5"/>
  <c r="F146" i="5"/>
  <c r="F166" i="5"/>
  <c r="F173" i="5"/>
  <c r="F177" i="5"/>
  <c r="F206" i="5"/>
  <c r="F213" i="5"/>
  <c r="F233" i="5"/>
  <c r="F247" i="5"/>
  <c r="F263" i="5"/>
  <c r="F270" i="5"/>
  <c r="F277" i="5"/>
  <c r="F297" i="5"/>
  <c r="F315" i="5"/>
  <c r="F322" i="5"/>
  <c r="F356" i="5"/>
  <c r="F381" i="5"/>
  <c r="F24" i="5"/>
  <c r="F31" i="5"/>
  <c r="F108" i="5"/>
  <c r="F140" i="5"/>
  <c r="F171" i="5"/>
  <c r="F200" i="5"/>
  <c r="F227" i="5"/>
  <c r="F231" i="5"/>
  <c r="F234" i="5"/>
  <c r="F291" i="5"/>
  <c r="F298" i="5"/>
  <c r="F302" i="5"/>
  <c r="F316" i="5"/>
  <c r="F347" i="5"/>
  <c r="F367" i="5"/>
  <c r="F52" i="5"/>
  <c r="F55" i="5"/>
  <c r="F101" i="5"/>
  <c r="F133" i="5"/>
  <c r="F137" i="5"/>
  <c r="F157" i="5"/>
  <c r="F25" i="5"/>
  <c r="F63" i="5"/>
  <c r="F91" i="5"/>
  <c r="F98" i="5"/>
  <c r="F123" i="5"/>
  <c r="F126" i="5"/>
  <c r="F130" i="5"/>
  <c r="F151" i="5"/>
  <c r="F154" i="5"/>
  <c r="F158" i="5"/>
  <c r="F228" i="5"/>
  <c r="F252" i="5"/>
  <c r="F258" i="5"/>
  <c r="F285" i="5"/>
  <c r="F289" i="5"/>
  <c r="F327" i="5"/>
  <c r="F368" i="5"/>
  <c r="F47" i="5"/>
  <c r="F50" i="5"/>
  <c r="F92" i="5"/>
  <c r="F124" i="5"/>
  <c r="F145" i="5"/>
  <c r="F152" i="5"/>
  <c r="F219" i="5"/>
  <c r="F239" i="5"/>
  <c r="F303" i="5"/>
  <c r="F321" i="5"/>
  <c r="F328" i="5"/>
  <c r="F362" i="5"/>
  <c r="F366" i="5"/>
  <c r="F249" i="5"/>
  <c r="F34" i="5"/>
  <c r="F85" i="5"/>
  <c r="F117" i="5"/>
  <c r="F32" i="4"/>
  <c r="G32" i="4" s="1"/>
  <c r="F26" i="4"/>
  <c r="I26" i="4" s="1"/>
  <c r="F62" i="5"/>
  <c r="F69" i="5"/>
  <c r="F97" i="5"/>
  <c r="F129" i="5"/>
  <c r="F237" i="5"/>
  <c r="F301" i="5"/>
  <c r="F319" i="5"/>
  <c r="F191" i="5"/>
  <c r="F53" i="5"/>
  <c r="G22" i="5" l="1"/>
  <c r="L22" i="5"/>
  <c r="H22" i="4"/>
  <c r="H303" i="5"/>
  <c r="P303" i="5"/>
  <c r="L303" i="5"/>
  <c r="M303" i="5"/>
  <c r="N303" i="5"/>
  <c r="O303" i="5"/>
  <c r="R303" i="5"/>
  <c r="Q303" i="5"/>
  <c r="P356" i="5"/>
  <c r="R356" i="5"/>
  <c r="L356" i="5"/>
  <c r="M356" i="5"/>
  <c r="N356" i="5"/>
  <c r="Q356" i="5"/>
  <c r="O356" i="5"/>
  <c r="I342" i="5"/>
  <c r="R342" i="5"/>
  <c r="L342" i="5"/>
  <c r="N342" i="5"/>
  <c r="O342" i="5"/>
  <c r="P342" i="5"/>
  <c r="Q342" i="5"/>
  <c r="M342" i="5"/>
  <c r="P340" i="5"/>
  <c r="R340" i="5"/>
  <c r="L340" i="5"/>
  <c r="M340" i="5"/>
  <c r="O340" i="5"/>
  <c r="N340" i="5"/>
  <c r="Q340" i="5"/>
  <c r="M329" i="5"/>
  <c r="O329" i="5"/>
  <c r="Q329" i="5"/>
  <c r="R329" i="5"/>
  <c r="L329" i="5"/>
  <c r="P329" i="5"/>
  <c r="N329" i="5"/>
  <c r="L38" i="5"/>
  <c r="M38" i="5"/>
  <c r="N38" i="5"/>
  <c r="P38" i="5"/>
  <c r="Q38" i="5"/>
  <c r="R38" i="5"/>
  <c r="O38" i="5"/>
  <c r="M337" i="5"/>
  <c r="O337" i="5"/>
  <c r="Q337" i="5"/>
  <c r="R337" i="5"/>
  <c r="L337" i="5"/>
  <c r="N337" i="5"/>
  <c r="P337" i="5"/>
  <c r="M205" i="5"/>
  <c r="N205" i="5"/>
  <c r="O205" i="5"/>
  <c r="P205" i="5"/>
  <c r="R205" i="5"/>
  <c r="L205" i="5"/>
  <c r="Q205" i="5"/>
  <c r="P106" i="5"/>
  <c r="Q106" i="5"/>
  <c r="R106" i="5"/>
  <c r="L106" i="5"/>
  <c r="M106" i="5"/>
  <c r="O106" i="5"/>
  <c r="N106" i="5"/>
  <c r="R272" i="5"/>
  <c r="N272" i="5"/>
  <c r="O272" i="5"/>
  <c r="M272" i="5"/>
  <c r="P272" i="5"/>
  <c r="Q272" i="5"/>
  <c r="L272" i="5"/>
  <c r="O237" i="5"/>
  <c r="R237" i="5"/>
  <c r="N237" i="5"/>
  <c r="P237" i="5"/>
  <c r="Q237" i="5"/>
  <c r="L237" i="5"/>
  <c r="M237" i="5"/>
  <c r="O25" i="5"/>
  <c r="P25" i="5"/>
  <c r="Q25" i="5"/>
  <c r="L25" i="5"/>
  <c r="N25" i="5"/>
  <c r="R25" i="5"/>
  <c r="M25" i="5"/>
  <c r="G110" i="5"/>
  <c r="L110" i="5"/>
  <c r="M110" i="5"/>
  <c r="N110" i="5"/>
  <c r="Q110" i="5"/>
  <c r="P110" i="5"/>
  <c r="R110" i="5"/>
  <c r="O110" i="5"/>
  <c r="O331" i="5"/>
  <c r="Q331" i="5"/>
  <c r="L331" i="5"/>
  <c r="N331" i="5"/>
  <c r="M331" i="5"/>
  <c r="P331" i="5"/>
  <c r="R331" i="5"/>
  <c r="I35" i="5"/>
  <c r="Q35" i="5"/>
  <c r="R35" i="5"/>
  <c r="M35" i="5"/>
  <c r="N35" i="5"/>
  <c r="P35" i="5"/>
  <c r="L35" i="5"/>
  <c r="O35" i="5"/>
  <c r="I104" i="5"/>
  <c r="N104" i="5"/>
  <c r="O104" i="5"/>
  <c r="P104" i="5"/>
  <c r="R104" i="5"/>
  <c r="L104" i="5"/>
  <c r="Q104" i="5"/>
  <c r="M104" i="5"/>
  <c r="G196" i="5"/>
  <c r="R196" i="5"/>
  <c r="L196" i="5"/>
  <c r="M196" i="5"/>
  <c r="N196" i="5"/>
  <c r="O196" i="5"/>
  <c r="Q196" i="5"/>
  <c r="P196" i="5"/>
  <c r="M125" i="5"/>
  <c r="N125" i="5"/>
  <c r="P125" i="5"/>
  <c r="L125" i="5"/>
  <c r="O125" i="5"/>
  <c r="Q125" i="5"/>
  <c r="R125" i="5"/>
  <c r="G281" i="5"/>
  <c r="O281" i="5"/>
  <c r="P281" i="5"/>
  <c r="R281" i="5"/>
  <c r="L281" i="5"/>
  <c r="M281" i="5"/>
  <c r="Q281" i="5"/>
  <c r="N281" i="5"/>
  <c r="R326" i="5"/>
  <c r="L326" i="5"/>
  <c r="N326" i="5"/>
  <c r="O326" i="5"/>
  <c r="Q326" i="5"/>
  <c r="P326" i="5"/>
  <c r="M326" i="5"/>
  <c r="P90" i="5"/>
  <c r="Q90" i="5"/>
  <c r="R90" i="5"/>
  <c r="L90" i="5"/>
  <c r="M90" i="5"/>
  <c r="O90" i="5"/>
  <c r="N90" i="5"/>
  <c r="I377" i="5"/>
  <c r="O377" i="5"/>
  <c r="R377" i="5"/>
  <c r="N377" i="5"/>
  <c r="P377" i="5"/>
  <c r="Q377" i="5"/>
  <c r="M377" i="5"/>
  <c r="L377" i="5"/>
  <c r="R248" i="5"/>
  <c r="M248" i="5"/>
  <c r="N248" i="5"/>
  <c r="O248" i="5"/>
  <c r="L248" i="5"/>
  <c r="P248" i="5"/>
  <c r="Q248" i="5"/>
  <c r="P34" i="5"/>
  <c r="Q34" i="5"/>
  <c r="R34" i="5"/>
  <c r="L34" i="5"/>
  <c r="M34" i="5"/>
  <c r="O34" i="5"/>
  <c r="N34" i="5"/>
  <c r="M191" i="5"/>
  <c r="O191" i="5"/>
  <c r="P191" i="5"/>
  <c r="Q191" i="5"/>
  <c r="R191" i="5"/>
  <c r="L191" i="5"/>
  <c r="N191" i="5"/>
  <c r="L328" i="5"/>
  <c r="N328" i="5"/>
  <c r="P328" i="5"/>
  <c r="Q328" i="5"/>
  <c r="R328" i="5"/>
  <c r="M328" i="5"/>
  <c r="O328" i="5"/>
  <c r="N252" i="5"/>
  <c r="Q252" i="5"/>
  <c r="R252" i="5"/>
  <c r="L252" i="5"/>
  <c r="P252" i="5"/>
  <c r="M252" i="5"/>
  <c r="O252" i="5"/>
  <c r="M55" i="5"/>
  <c r="N55" i="5"/>
  <c r="O55" i="5"/>
  <c r="Q55" i="5"/>
  <c r="R55" i="5"/>
  <c r="L55" i="5"/>
  <c r="P55" i="5"/>
  <c r="G24" i="5"/>
  <c r="N24" i="5"/>
  <c r="O24" i="5"/>
  <c r="P24" i="5"/>
  <c r="R24" i="5"/>
  <c r="M24" i="5"/>
  <c r="Q24" i="5"/>
  <c r="L24" i="5"/>
  <c r="P146" i="5"/>
  <c r="R146" i="5"/>
  <c r="M146" i="5"/>
  <c r="Q146" i="5"/>
  <c r="L146" i="5"/>
  <c r="N146" i="5"/>
  <c r="O146" i="5"/>
  <c r="M335" i="5"/>
  <c r="O335" i="5"/>
  <c r="P335" i="5"/>
  <c r="Q335" i="5"/>
  <c r="R335" i="5"/>
  <c r="L335" i="5"/>
  <c r="N335" i="5"/>
  <c r="Q99" i="5"/>
  <c r="R99" i="5"/>
  <c r="M99" i="5"/>
  <c r="N99" i="5"/>
  <c r="P99" i="5"/>
  <c r="L99" i="5"/>
  <c r="O99" i="5"/>
  <c r="O223" i="5"/>
  <c r="Q223" i="5"/>
  <c r="L223" i="5"/>
  <c r="N223" i="5"/>
  <c r="P223" i="5"/>
  <c r="M223" i="5"/>
  <c r="R223" i="5"/>
  <c r="I56" i="5"/>
  <c r="N56" i="5"/>
  <c r="O56" i="5"/>
  <c r="P56" i="5"/>
  <c r="R56" i="5"/>
  <c r="L56" i="5"/>
  <c r="M56" i="5"/>
  <c r="Q56" i="5"/>
  <c r="G276" i="5"/>
  <c r="N276" i="5"/>
  <c r="R276" i="5"/>
  <c r="L276" i="5"/>
  <c r="M276" i="5"/>
  <c r="O276" i="5"/>
  <c r="Q276" i="5"/>
  <c r="P276" i="5"/>
  <c r="M149" i="5"/>
  <c r="P149" i="5"/>
  <c r="N149" i="5"/>
  <c r="O149" i="5"/>
  <c r="Q149" i="5"/>
  <c r="R149" i="5"/>
  <c r="L149" i="5"/>
  <c r="Q217" i="5"/>
  <c r="R217" i="5"/>
  <c r="L217" i="5"/>
  <c r="P217" i="5"/>
  <c r="M217" i="5"/>
  <c r="N217" i="5"/>
  <c r="O217" i="5"/>
  <c r="R116" i="5"/>
  <c r="L116" i="5"/>
  <c r="O116" i="5"/>
  <c r="M116" i="5"/>
  <c r="P116" i="5"/>
  <c r="Q116" i="5"/>
  <c r="N116" i="5"/>
  <c r="M215" i="5"/>
  <c r="O215" i="5"/>
  <c r="P215" i="5"/>
  <c r="Q215" i="5"/>
  <c r="R215" i="5"/>
  <c r="L215" i="5"/>
  <c r="N215" i="5"/>
  <c r="O369" i="5"/>
  <c r="R369" i="5"/>
  <c r="L369" i="5"/>
  <c r="M369" i="5"/>
  <c r="N369" i="5"/>
  <c r="P369" i="5"/>
  <c r="Q369" i="5"/>
  <c r="R60" i="5"/>
  <c r="L60" i="5"/>
  <c r="N60" i="5"/>
  <c r="O60" i="5"/>
  <c r="M60" i="5"/>
  <c r="Q60" i="5"/>
  <c r="P60" i="5"/>
  <c r="L46" i="5"/>
  <c r="M46" i="5"/>
  <c r="N46" i="5"/>
  <c r="P46" i="5"/>
  <c r="Q46" i="5"/>
  <c r="R46" i="5"/>
  <c r="O46" i="5"/>
  <c r="G148" i="5"/>
  <c r="R148" i="5"/>
  <c r="L148" i="5"/>
  <c r="O148" i="5"/>
  <c r="Q148" i="5"/>
  <c r="M148" i="5"/>
  <c r="N148" i="5"/>
  <c r="P148" i="5"/>
  <c r="L307" i="5"/>
  <c r="O307" i="5"/>
  <c r="P307" i="5"/>
  <c r="R307" i="5"/>
  <c r="M307" i="5"/>
  <c r="N307" i="5"/>
  <c r="Q307" i="5"/>
  <c r="N360" i="5"/>
  <c r="Q360" i="5"/>
  <c r="R360" i="5"/>
  <c r="P360" i="5"/>
  <c r="L360" i="5"/>
  <c r="M360" i="5"/>
  <c r="O360" i="5"/>
  <c r="M189" i="5"/>
  <c r="N189" i="5"/>
  <c r="O189" i="5"/>
  <c r="P189" i="5"/>
  <c r="L189" i="5"/>
  <c r="Q189" i="5"/>
  <c r="R189" i="5"/>
  <c r="P295" i="5"/>
  <c r="L295" i="5"/>
  <c r="M295" i="5"/>
  <c r="N295" i="5"/>
  <c r="O295" i="5"/>
  <c r="Q295" i="5"/>
  <c r="R295" i="5"/>
  <c r="P378" i="5"/>
  <c r="L378" i="5"/>
  <c r="N378" i="5"/>
  <c r="M378" i="5"/>
  <c r="R378" i="5"/>
  <c r="O378" i="5"/>
  <c r="Q378" i="5"/>
  <c r="M221" i="5"/>
  <c r="N221" i="5"/>
  <c r="O221" i="5"/>
  <c r="P221" i="5"/>
  <c r="L221" i="5"/>
  <c r="Q221" i="5"/>
  <c r="R221" i="5"/>
  <c r="N376" i="5"/>
  <c r="Q376" i="5"/>
  <c r="R376" i="5"/>
  <c r="L376" i="5"/>
  <c r="M376" i="5"/>
  <c r="O376" i="5"/>
  <c r="P376" i="5"/>
  <c r="M103" i="5"/>
  <c r="N103" i="5"/>
  <c r="O103" i="5"/>
  <c r="Q103" i="5"/>
  <c r="R103" i="5"/>
  <c r="P103" i="5"/>
  <c r="L103" i="5"/>
  <c r="L93" i="5"/>
  <c r="M93" i="5"/>
  <c r="O93" i="5"/>
  <c r="P93" i="5"/>
  <c r="Q93" i="5"/>
  <c r="N93" i="5"/>
  <c r="R93" i="5"/>
  <c r="I343" i="5"/>
  <c r="M343" i="5"/>
  <c r="O343" i="5"/>
  <c r="P343" i="5"/>
  <c r="R343" i="5"/>
  <c r="Q343" i="5"/>
  <c r="L343" i="5"/>
  <c r="N343" i="5"/>
  <c r="R334" i="5"/>
  <c r="L334" i="5"/>
  <c r="N334" i="5"/>
  <c r="O334" i="5"/>
  <c r="Q334" i="5"/>
  <c r="P334" i="5"/>
  <c r="M334" i="5"/>
  <c r="P370" i="5"/>
  <c r="L370" i="5"/>
  <c r="M370" i="5"/>
  <c r="N370" i="5"/>
  <c r="O370" i="5"/>
  <c r="Q370" i="5"/>
  <c r="R370" i="5"/>
  <c r="Q296" i="5"/>
  <c r="L296" i="5"/>
  <c r="M296" i="5"/>
  <c r="R296" i="5"/>
  <c r="N296" i="5"/>
  <c r="O296" i="5"/>
  <c r="P296" i="5"/>
  <c r="I208" i="5"/>
  <c r="N208" i="5"/>
  <c r="P208" i="5"/>
  <c r="Q208" i="5"/>
  <c r="R208" i="5"/>
  <c r="L208" i="5"/>
  <c r="M208" i="5"/>
  <c r="O208" i="5"/>
  <c r="R164" i="5"/>
  <c r="L164" i="5"/>
  <c r="O164" i="5"/>
  <c r="M164" i="5"/>
  <c r="N164" i="5"/>
  <c r="P164" i="5"/>
  <c r="Q164" i="5"/>
  <c r="L158" i="5"/>
  <c r="N158" i="5"/>
  <c r="Q158" i="5"/>
  <c r="O158" i="5"/>
  <c r="P158" i="5"/>
  <c r="R158" i="5"/>
  <c r="M158" i="5"/>
  <c r="G233" i="5"/>
  <c r="N233" i="5"/>
  <c r="O233" i="5"/>
  <c r="Q233" i="5"/>
  <c r="L233" i="5"/>
  <c r="M233" i="5"/>
  <c r="P233" i="5"/>
  <c r="R233" i="5"/>
  <c r="O323" i="5"/>
  <c r="Q323" i="5"/>
  <c r="L323" i="5"/>
  <c r="N323" i="5"/>
  <c r="M323" i="5"/>
  <c r="P323" i="5"/>
  <c r="R323" i="5"/>
  <c r="N222" i="5"/>
  <c r="Q222" i="5"/>
  <c r="M222" i="5"/>
  <c r="R222" i="5"/>
  <c r="O222" i="5"/>
  <c r="P222" i="5"/>
  <c r="L222" i="5"/>
  <c r="N120" i="5"/>
  <c r="P120" i="5"/>
  <c r="Q120" i="5"/>
  <c r="L120" i="5"/>
  <c r="M120" i="5"/>
  <c r="O120" i="5"/>
  <c r="R120" i="5"/>
  <c r="I141" i="5"/>
  <c r="M141" i="5"/>
  <c r="N141" i="5"/>
  <c r="P141" i="5"/>
  <c r="L141" i="5"/>
  <c r="O141" i="5"/>
  <c r="Q141" i="5"/>
  <c r="R141" i="5"/>
  <c r="N330" i="5"/>
  <c r="P330" i="5"/>
  <c r="R330" i="5"/>
  <c r="M330" i="5"/>
  <c r="L330" i="5"/>
  <c r="O330" i="5"/>
  <c r="Q330" i="5"/>
  <c r="H226" i="5"/>
  <c r="L226" i="5"/>
  <c r="O226" i="5"/>
  <c r="P226" i="5"/>
  <c r="N226" i="5"/>
  <c r="M226" i="5"/>
  <c r="Q226" i="5"/>
  <c r="R226" i="5"/>
  <c r="L85" i="5"/>
  <c r="M85" i="5"/>
  <c r="O85" i="5"/>
  <c r="P85" i="5"/>
  <c r="N85" i="5"/>
  <c r="Q85" i="5"/>
  <c r="R85" i="5"/>
  <c r="I154" i="5"/>
  <c r="P154" i="5"/>
  <c r="R154" i="5"/>
  <c r="M154" i="5"/>
  <c r="N154" i="5"/>
  <c r="Q154" i="5"/>
  <c r="L154" i="5"/>
  <c r="O154" i="5"/>
  <c r="M213" i="5"/>
  <c r="N213" i="5"/>
  <c r="O213" i="5"/>
  <c r="P213" i="5"/>
  <c r="L213" i="5"/>
  <c r="Q213" i="5"/>
  <c r="R213" i="5"/>
  <c r="M39" i="5"/>
  <c r="N39" i="5"/>
  <c r="O39" i="5"/>
  <c r="Q39" i="5"/>
  <c r="R39" i="5"/>
  <c r="P39" i="5"/>
  <c r="L39" i="5"/>
  <c r="Q288" i="5"/>
  <c r="L288" i="5"/>
  <c r="M288" i="5"/>
  <c r="N288" i="5"/>
  <c r="O288" i="5"/>
  <c r="P288" i="5"/>
  <c r="R288" i="5"/>
  <c r="G318" i="5"/>
  <c r="O318" i="5"/>
  <c r="N318" i="5"/>
  <c r="Q318" i="5"/>
  <c r="L318" i="5"/>
  <c r="M318" i="5"/>
  <c r="P318" i="5"/>
  <c r="R318" i="5"/>
  <c r="P138" i="5"/>
  <c r="R138" i="5"/>
  <c r="M138" i="5"/>
  <c r="N138" i="5"/>
  <c r="O138" i="5"/>
  <c r="Q138" i="5"/>
  <c r="L138" i="5"/>
  <c r="M251" i="5"/>
  <c r="P251" i="5"/>
  <c r="Q251" i="5"/>
  <c r="L251" i="5"/>
  <c r="N251" i="5"/>
  <c r="R251" i="5"/>
  <c r="O251" i="5"/>
  <c r="R68" i="5"/>
  <c r="L68" i="5"/>
  <c r="N68" i="5"/>
  <c r="O68" i="5"/>
  <c r="M68" i="5"/>
  <c r="P68" i="5"/>
  <c r="Q68" i="5"/>
  <c r="I135" i="5"/>
  <c r="M135" i="5"/>
  <c r="O135" i="5"/>
  <c r="P135" i="5"/>
  <c r="R135" i="5"/>
  <c r="N135" i="5"/>
  <c r="L135" i="5"/>
  <c r="Q135" i="5"/>
  <c r="I100" i="5"/>
  <c r="R100" i="5"/>
  <c r="L100" i="5"/>
  <c r="N100" i="5"/>
  <c r="O100" i="5"/>
  <c r="P100" i="5"/>
  <c r="Q100" i="5"/>
  <c r="M100" i="5"/>
  <c r="H92" i="5"/>
  <c r="R92" i="5"/>
  <c r="L92" i="5"/>
  <c r="N92" i="5"/>
  <c r="O92" i="5"/>
  <c r="P92" i="5"/>
  <c r="Q92" i="5"/>
  <c r="M92" i="5"/>
  <c r="P98" i="5"/>
  <c r="Q98" i="5"/>
  <c r="R98" i="5"/>
  <c r="L98" i="5"/>
  <c r="M98" i="5"/>
  <c r="O98" i="5"/>
  <c r="N98" i="5"/>
  <c r="L234" i="5"/>
  <c r="O234" i="5"/>
  <c r="P234" i="5"/>
  <c r="N234" i="5"/>
  <c r="Q234" i="5"/>
  <c r="R234" i="5"/>
  <c r="M234" i="5"/>
  <c r="Q263" i="5"/>
  <c r="M263" i="5"/>
  <c r="N263" i="5"/>
  <c r="R263" i="5"/>
  <c r="L263" i="5"/>
  <c r="O263" i="5"/>
  <c r="P263" i="5"/>
  <c r="L37" i="5"/>
  <c r="M37" i="5"/>
  <c r="O37" i="5"/>
  <c r="P37" i="5"/>
  <c r="Q37" i="5"/>
  <c r="R37" i="5"/>
  <c r="N37" i="5"/>
  <c r="M383" i="5"/>
  <c r="P383" i="5"/>
  <c r="Q383" i="5"/>
  <c r="L383" i="5"/>
  <c r="N383" i="5"/>
  <c r="R383" i="5"/>
  <c r="O383" i="5"/>
  <c r="Q349" i="5"/>
  <c r="M349" i="5"/>
  <c r="N349" i="5"/>
  <c r="O349" i="5"/>
  <c r="P349" i="5"/>
  <c r="L349" i="5"/>
  <c r="R349" i="5"/>
  <c r="R76" i="5"/>
  <c r="L76" i="5"/>
  <c r="N76" i="5"/>
  <c r="O76" i="5"/>
  <c r="M76" i="5"/>
  <c r="P76" i="5"/>
  <c r="Q76" i="5"/>
  <c r="L358" i="5"/>
  <c r="O358" i="5"/>
  <c r="P358" i="5"/>
  <c r="M358" i="5"/>
  <c r="R358" i="5"/>
  <c r="N358" i="5"/>
  <c r="Q358" i="5"/>
  <c r="N40" i="5"/>
  <c r="O40" i="5"/>
  <c r="P40" i="5"/>
  <c r="R40" i="5"/>
  <c r="L40" i="5"/>
  <c r="Q40" i="5"/>
  <c r="M40" i="5"/>
  <c r="P319" i="5"/>
  <c r="L319" i="5"/>
  <c r="R319" i="5"/>
  <c r="M319" i="5"/>
  <c r="N319" i="5"/>
  <c r="Q319" i="5"/>
  <c r="O319" i="5"/>
  <c r="G321" i="5"/>
  <c r="M321" i="5"/>
  <c r="O321" i="5"/>
  <c r="Q321" i="5"/>
  <c r="R321" i="5"/>
  <c r="L321" i="5"/>
  <c r="N321" i="5"/>
  <c r="P321" i="5"/>
  <c r="P50" i="5"/>
  <c r="Q50" i="5"/>
  <c r="R50" i="5"/>
  <c r="L50" i="5"/>
  <c r="M50" i="5"/>
  <c r="N50" i="5"/>
  <c r="O50" i="5"/>
  <c r="N228" i="5"/>
  <c r="Q228" i="5"/>
  <c r="R228" i="5"/>
  <c r="M228" i="5"/>
  <c r="P228" i="5"/>
  <c r="L228" i="5"/>
  <c r="O228" i="5"/>
  <c r="H91" i="5"/>
  <c r="Q91" i="5"/>
  <c r="R91" i="5"/>
  <c r="M91" i="5"/>
  <c r="N91" i="5"/>
  <c r="O91" i="5"/>
  <c r="P91" i="5"/>
  <c r="L91" i="5"/>
  <c r="R52" i="5"/>
  <c r="L52" i="5"/>
  <c r="N52" i="5"/>
  <c r="O52" i="5"/>
  <c r="M52" i="5"/>
  <c r="Q52" i="5"/>
  <c r="P52" i="5"/>
  <c r="I231" i="5"/>
  <c r="Q231" i="5"/>
  <c r="L231" i="5"/>
  <c r="M231" i="5"/>
  <c r="R231" i="5"/>
  <c r="P231" i="5"/>
  <c r="N231" i="5"/>
  <c r="O231" i="5"/>
  <c r="I381" i="5"/>
  <c r="N381" i="5"/>
  <c r="O381" i="5"/>
  <c r="L381" i="5"/>
  <c r="M381" i="5"/>
  <c r="P381" i="5"/>
  <c r="Q381" i="5"/>
  <c r="R381" i="5"/>
  <c r="I247" i="5"/>
  <c r="Q247" i="5"/>
  <c r="L247" i="5"/>
  <c r="M247" i="5"/>
  <c r="N247" i="5"/>
  <c r="O247" i="5"/>
  <c r="P247" i="5"/>
  <c r="R247" i="5"/>
  <c r="Q139" i="5"/>
  <c r="L139" i="5"/>
  <c r="N139" i="5"/>
  <c r="R139" i="5"/>
  <c r="M139" i="5"/>
  <c r="O139" i="5"/>
  <c r="P139" i="5"/>
  <c r="I169" i="5"/>
  <c r="O169" i="5"/>
  <c r="Q169" i="5"/>
  <c r="L169" i="5"/>
  <c r="N169" i="5"/>
  <c r="P169" i="5"/>
  <c r="R169" i="5"/>
  <c r="M169" i="5"/>
  <c r="O261" i="5"/>
  <c r="Q261" i="5"/>
  <c r="L261" i="5"/>
  <c r="M261" i="5"/>
  <c r="N261" i="5"/>
  <c r="P261" i="5"/>
  <c r="R261" i="5"/>
  <c r="H357" i="5"/>
  <c r="Q357" i="5"/>
  <c r="M357" i="5"/>
  <c r="N357" i="5"/>
  <c r="O357" i="5"/>
  <c r="L357" i="5"/>
  <c r="P357" i="5"/>
  <c r="R357" i="5"/>
  <c r="M95" i="5"/>
  <c r="N95" i="5"/>
  <c r="O95" i="5"/>
  <c r="Q95" i="5"/>
  <c r="R95" i="5"/>
  <c r="P95" i="5"/>
  <c r="L95" i="5"/>
  <c r="N338" i="5"/>
  <c r="P338" i="5"/>
  <c r="R338" i="5"/>
  <c r="M338" i="5"/>
  <c r="L338" i="5"/>
  <c r="Q338" i="5"/>
  <c r="O338" i="5"/>
  <c r="I212" i="5"/>
  <c r="R212" i="5"/>
  <c r="L212" i="5"/>
  <c r="M212" i="5"/>
  <c r="N212" i="5"/>
  <c r="O212" i="5"/>
  <c r="P212" i="5"/>
  <c r="Q212" i="5"/>
  <c r="N64" i="5"/>
  <c r="O64" i="5"/>
  <c r="P64" i="5"/>
  <c r="R64" i="5"/>
  <c r="L64" i="5"/>
  <c r="M64" i="5"/>
  <c r="Q64" i="5"/>
  <c r="O49" i="5"/>
  <c r="P49" i="5"/>
  <c r="Q49" i="5"/>
  <c r="L49" i="5"/>
  <c r="M49" i="5"/>
  <c r="R49" i="5"/>
  <c r="N49" i="5"/>
  <c r="N365" i="5"/>
  <c r="O365" i="5"/>
  <c r="L365" i="5"/>
  <c r="M365" i="5"/>
  <c r="P365" i="5"/>
  <c r="Q365" i="5"/>
  <c r="R365" i="5"/>
  <c r="I273" i="5"/>
  <c r="O273" i="5"/>
  <c r="R273" i="5"/>
  <c r="L273" i="5"/>
  <c r="M273" i="5"/>
  <c r="N273" i="5"/>
  <c r="P273" i="5"/>
  <c r="Q273" i="5"/>
  <c r="M119" i="5"/>
  <c r="N119" i="5"/>
  <c r="O119" i="5"/>
  <c r="R119" i="5"/>
  <c r="L119" i="5"/>
  <c r="Q119" i="5"/>
  <c r="P119" i="5"/>
  <c r="I229" i="5"/>
  <c r="O229" i="5"/>
  <c r="R229" i="5"/>
  <c r="L229" i="5"/>
  <c r="M229" i="5"/>
  <c r="N229" i="5"/>
  <c r="P229" i="5"/>
  <c r="Q229" i="5"/>
  <c r="I379" i="5"/>
  <c r="Q379" i="5"/>
  <c r="L379" i="5"/>
  <c r="M379" i="5"/>
  <c r="N379" i="5"/>
  <c r="O379" i="5"/>
  <c r="P379" i="5"/>
  <c r="R379" i="5"/>
  <c r="R178" i="5"/>
  <c r="M178" i="5"/>
  <c r="N178" i="5"/>
  <c r="P178" i="5"/>
  <c r="Q178" i="5"/>
  <c r="L178" i="5"/>
  <c r="O178" i="5"/>
  <c r="M320" i="5"/>
  <c r="N320" i="5"/>
  <c r="P320" i="5"/>
  <c r="Q320" i="5"/>
  <c r="R320" i="5"/>
  <c r="L320" i="5"/>
  <c r="O320" i="5"/>
  <c r="O153" i="5"/>
  <c r="Q153" i="5"/>
  <c r="L153" i="5"/>
  <c r="M153" i="5"/>
  <c r="N153" i="5"/>
  <c r="P153" i="5"/>
  <c r="R153" i="5"/>
  <c r="H353" i="5"/>
  <c r="M353" i="5"/>
  <c r="O353" i="5"/>
  <c r="Q353" i="5"/>
  <c r="R353" i="5"/>
  <c r="L353" i="5"/>
  <c r="N353" i="5"/>
  <c r="P353" i="5"/>
  <c r="L45" i="5"/>
  <c r="M45" i="5"/>
  <c r="O45" i="5"/>
  <c r="P45" i="5"/>
  <c r="Q45" i="5"/>
  <c r="R45" i="5"/>
  <c r="N45" i="5"/>
  <c r="P42" i="5"/>
  <c r="Q42" i="5"/>
  <c r="R42" i="5"/>
  <c r="L42" i="5"/>
  <c r="M42" i="5"/>
  <c r="O42" i="5"/>
  <c r="N42" i="5"/>
  <c r="G144" i="5"/>
  <c r="N144" i="5"/>
  <c r="P144" i="5"/>
  <c r="Q144" i="5"/>
  <c r="O144" i="5"/>
  <c r="R144" i="5"/>
  <c r="L144" i="5"/>
  <c r="M144" i="5"/>
  <c r="H259" i="5"/>
  <c r="M259" i="5"/>
  <c r="Q259" i="5"/>
  <c r="N259" i="5"/>
  <c r="O259" i="5"/>
  <c r="L259" i="5"/>
  <c r="P259" i="5"/>
  <c r="R259" i="5"/>
  <c r="Q341" i="5"/>
  <c r="M341" i="5"/>
  <c r="N341" i="5"/>
  <c r="P341" i="5"/>
  <c r="O341" i="5"/>
  <c r="R341" i="5"/>
  <c r="L341" i="5"/>
  <c r="N317" i="5"/>
  <c r="R317" i="5"/>
  <c r="M317" i="5"/>
  <c r="P317" i="5"/>
  <c r="Q317" i="5"/>
  <c r="L317" i="5"/>
  <c r="O317" i="5"/>
  <c r="L134" i="5"/>
  <c r="N134" i="5"/>
  <c r="O134" i="5"/>
  <c r="Q134" i="5"/>
  <c r="M134" i="5"/>
  <c r="P134" i="5"/>
  <c r="R134" i="5"/>
  <c r="L283" i="5"/>
  <c r="O283" i="5"/>
  <c r="P283" i="5"/>
  <c r="M283" i="5"/>
  <c r="N283" i="5"/>
  <c r="R283" i="5"/>
  <c r="Q283" i="5"/>
  <c r="I374" i="5"/>
  <c r="L374" i="5"/>
  <c r="O374" i="5"/>
  <c r="P374" i="5"/>
  <c r="M374" i="5"/>
  <c r="N374" i="5"/>
  <c r="Q374" i="5"/>
  <c r="R374" i="5"/>
  <c r="O209" i="5"/>
  <c r="Q209" i="5"/>
  <c r="R209" i="5"/>
  <c r="L209" i="5"/>
  <c r="M209" i="5"/>
  <c r="P209" i="5"/>
  <c r="N209" i="5"/>
  <c r="R264" i="5"/>
  <c r="N264" i="5"/>
  <c r="Q264" i="5"/>
  <c r="L264" i="5"/>
  <c r="M264" i="5"/>
  <c r="P264" i="5"/>
  <c r="O264" i="5"/>
  <c r="I332" i="5"/>
  <c r="P332" i="5"/>
  <c r="R332" i="5"/>
  <c r="L332" i="5"/>
  <c r="M332" i="5"/>
  <c r="N332" i="5"/>
  <c r="O332" i="5"/>
  <c r="Q332" i="5"/>
  <c r="G61" i="5"/>
  <c r="L61" i="5"/>
  <c r="M61" i="5"/>
  <c r="O61" i="5"/>
  <c r="P61" i="5"/>
  <c r="N61" i="5"/>
  <c r="R61" i="5"/>
  <c r="Q61" i="5"/>
  <c r="G339" i="5"/>
  <c r="O339" i="5"/>
  <c r="Q339" i="5"/>
  <c r="L339" i="5"/>
  <c r="M339" i="5"/>
  <c r="N339" i="5"/>
  <c r="P339" i="5"/>
  <c r="R339" i="5"/>
  <c r="G290" i="5"/>
  <c r="N290" i="5"/>
  <c r="O290" i="5"/>
  <c r="L290" i="5"/>
  <c r="M290" i="5"/>
  <c r="P290" i="5"/>
  <c r="Q290" i="5"/>
  <c r="R290" i="5"/>
  <c r="P238" i="5"/>
  <c r="L238" i="5"/>
  <c r="M238" i="5"/>
  <c r="N238" i="5"/>
  <c r="O238" i="5"/>
  <c r="Q238" i="5"/>
  <c r="R238" i="5"/>
  <c r="M292" i="5"/>
  <c r="P292" i="5"/>
  <c r="Q292" i="5"/>
  <c r="L292" i="5"/>
  <c r="N292" i="5"/>
  <c r="O292" i="5"/>
  <c r="R292" i="5"/>
  <c r="Q211" i="5"/>
  <c r="L211" i="5"/>
  <c r="M211" i="5"/>
  <c r="N211" i="5"/>
  <c r="R211" i="5"/>
  <c r="P211" i="5"/>
  <c r="O211" i="5"/>
  <c r="N128" i="5"/>
  <c r="P128" i="5"/>
  <c r="Q128" i="5"/>
  <c r="O128" i="5"/>
  <c r="R128" i="5"/>
  <c r="L128" i="5"/>
  <c r="M128" i="5"/>
  <c r="N301" i="5"/>
  <c r="Q301" i="5"/>
  <c r="R301" i="5"/>
  <c r="L301" i="5"/>
  <c r="M301" i="5"/>
  <c r="O301" i="5"/>
  <c r="P301" i="5"/>
  <c r="M63" i="5"/>
  <c r="N63" i="5"/>
  <c r="O63" i="5"/>
  <c r="Q63" i="5"/>
  <c r="R63" i="5"/>
  <c r="L63" i="5"/>
  <c r="P63" i="5"/>
  <c r="P210" i="5"/>
  <c r="R210" i="5"/>
  <c r="L210" i="5"/>
  <c r="M210" i="5"/>
  <c r="N210" i="5"/>
  <c r="O210" i="5"/>
  <c r="Q210" i="5"/>
  <c r="G336" i="5"/>
  <c r="L336" i="5"/>
  <c r="N336" i="5"/>
  <c r="P336" i="5"/>
  <c r="Q336" i="5"/>
  <c r="R336" i="5"/>
  <c r="M336" i="5"/>
  <c r="O336" i="5"/>
  <c r="H265" i="5"/>
  <c r="O265" i="5"/>
  <c r="N265" i="5"/>
  <c r="P265" i="5"/>
  <c r="L265" i="5"/>
  <c r="M265" i="5"/>
  <c r="Q265" i="5"/>
  <c r="R265" i="5"/>
  <c r="M181" i="5"/>
  <c r="N181" i="5"/>
  <c r="O181" i="5"/>
  <c r="P181" i="5"/>
  <c r="Q181" i="5"/>
  <c r="R181" i="5"/>
  <c r="L181" i="5"/>
  <c r="O161" i="5"/>
  <c r="Q161" i="5"/>
  <c r="L161" i="5"/>
  <c r="P161" i="5"/>
  <c r="R161" i="5"/>
  <c r="N161" i="5"/>
  <c r="M161" i="5"/>
  <c r="Q131" i="5"/>
  <c r="L131" i="5"/>
  <c r="N131" i="5"/>
  <c r="O131" i="5"/>
  <c r="P131" i="5"/>
  <c r="R131" i="5"/>
  <c r="M131" i="5"/>
  <c r="L70" i="5"/>
  <c r="M70" i="5"/>
  <c r="N70" i="5"/>
  <c r="P70" i="5"/>
  <c r="Q70" i="5"/>
  <c r="O70" i="5"/>
  <c r="R70" i="5"/>
  <c r="N373" i="5"/>
  <c r="O373" i="5"/>
  <c r="Q373" i="5"/>
  <c r="R373" i="5"/>
  <c r="P373" i="5"/>
  <c r="L373" i="5"/>
  <c r="M373" i="5"/>
  <c r="L242" i="5"/>
  <c r="O242" i="5"/>
  <c r="P242" i="5"/>
  <c r="R242" i="5"/>
  <c r="M242" i="5"/>
  <c r="N242" i="5"/>
  <c r="Q242" i="5"/>
  <c r="P324" i="5"/>
  <c r="R324" i="5"/>
  <c r="L324" i="5"/>
  <c r="M324" i="5"/>
  <c r="O324" i="5"/>
  <c r="N324" i="5"/>
  <c r="Q324" i="5"/>
  <c r="N236" i="5"/>
  <c r="Q236" i="5"/>
  <c r="R236" i="5"/>
  <c r="M236" i="5"/>
  <c r="O236" i="5"/>
  <c r="L236" i="5"/>
  <c r="P236" i="5"/>
  <c r="N184" i="5"/>
  <c r="P184" i="5"/>
  <c r="Q184" i="5"/>
  <c r="R184" i="5"/>
  <c r="O184" i="5"/>
  <c r="L184" i="5"/>
  <c r="M184" i="5"/>
  <c r="N96" i="5"/>
  <c r="O96" i="5"/>
  <c r="P96" i="5"/>
  <c r="R96" i="5"/>
  <c r="Q96" i="5"/>
  <c r="L96" i="5"/>
  <c r="M96" i="5"/>
  <c r="L117" i="5"/>
  <c r="M117" i="5"/>
  <c r="P117" i="5"/>
  <c r="O117" i="5"/>
  <c r="N117" i="5"/>
  <c r="Q117" i="5"/>
  <c r="R117" i="5"/>
  <c r="H227" i="5"/>
  <c r="M227" i="5"/>
  <c r="P227" i="5"/>
  <c r="Q227" i="5"/>
  <c r="L227" i="5"/>
  <c r="N227" i="5"/>
  <c r="O227" i="5"/>
  <c r="R227" i="5"/>
  <c r="O121" i="5"/>
  <c r="Q121" i="5"/>
  <c r="R121" i="5"/>
  <c r="L121" i="5"/>
  <c r="P121" i="5"/>
  <c r="M121" i="5"/>
  <c r="N121" i="5"/>
  <c r="O57" i="5"/>
  <c r="P57" i="5"/>
  <c r="Q57" i="5"/>
  <c r="L57" i="5"/>
  <c r="M57" i="5"/>
  <c r="R57" i="5"/>
  <c r="N57" i="5"/>
  <c r="M243" i="5"/>
  <c r="P243" i="5"/>
  <c r="Q243" i="5"/>
  <c r="O243" i="5"/>
  <c r="R243" i="5"/>
  <c r="N243" i="5"/>
  <c r="L243" i="5"/>
  <c r="N293" i="5"/>
  <c r="Q293" i="5"/>
  <c r="R293" i="5"/>
  <c r="M293" i="5"/>
  <c r="O293" i="5"/>
  <c r="P293" i="5"/>
  <c r="L293" i="5"/>
  <c r="H186" i="5"/>
  <c r="P186" i="5"/>
  <c r="R186" i="5"/>
  <c r="L186" i="5"/>
  <c r="M186" i="5"/>
  <c r="N186" i="5"/>
  <c r="O186" i="5"/>
  <c r="Q186" i="5"/>
  <c r="O347" i="5"/>
  <c r="Q347" i="5"/>
  <c r="L347" i="5"/>
  <c r="N347" i="5"/>
  <c r="M347" i="5"/>
  <c r="R347" i="5"/>
  <c r="P347" i="5"/>
  <c r="G174" i="5"/>
  <c r="N174" i="5"/>
  <c r="Q174" i="5"/>
  <c r="L174" i="5"/>
  <c r="M174" i="5"/>
  <c r="O174" i="5"/>
  <c r="P174" i="5"/>
  <c r="R174" i="5"/>
  <c r="G325" i="5"/>
  <c r="Q325" i="5"/>
  <c r="M325" i="5"/>
  <c r="N325" i="5"/>
  <c r="O325" i="5"/>
  <c r="P325" i="5"/>
  <c r="R325" i="5"/>
  <c r="L325" i="5"/>
  <c r="G29" i="5"/>
  <c r="L29" i="5"/>
  <c r="M29" i="5"/>
  <c r="O29" i="5"/>
  <c r="P29" i="5"/>
  <c r="Q29" i="5"/>
  <c r="R29" i="5"/>
  <c r="N29" i="5"/>
  <c r="H192" i="5"/>
  <c r="N192" i="5"/>
  <c r="P192" i="5"/>
  <c r="Q192" i="5"/>
  <c r="R192" i="5"/>
  <c r="L192" i="5"/>
  <c r="M192" i="5"/>
  <c r="O192" i="5"/>
  <c r="G151" i="5"/>
  <c r="M151" i="5"/>
  <c r="O151" i="5"/>
  <c r="R151" i="5"/>
  <c r="L151" i="5"/>
  <c r="N151" i="5"/>
  <c r="P151" i="5"/>
  <c r="Q151" i="5"/>
  <c r="N171" i="5"/>
  <c r="L171" i="5"/>
  <c r="M171" i="5"/>
  <c r="O171" i="5"/>
  <c r="P171" i="5"/>
  <c r="Q171" i="5"/>
  <c r="R171" i="5"/>
  <c r="G206" i="5"/>
  <c r="L206" i="5"/>
  <c r="N206" i="5"/>
  <c r="O206" i="5"/>
  <c r="P206" i="5"/>
  <c r="Q206" i="5"/>
  <c r="R206" i="5"/>
  <c r="M206" i="5"/>
  <c r="Q279" i="5"/>
  <c r="M279" i="5"/>
  <c r="L279" i="5"/>
  <c r="N279" i="5"/>
  <c r="P279" i="5"/>
  <c r="R279" i="5"/>
  <c r="O279" i="5"/>
  <c r="Q147" i="5"/>
  <c r="L147" i="5"/>
  <c r="N147" i="5"/>
  <c r="O147" i="5"/>
  <c r="P147" i="5"/>
  <c r="R147" i="5"/>
  <c r="M147" i="5"/>
  <c r="G199" i="5"/>
  <c r="M199" i="5"/>
  <c r="O199" i="5"/>
  <c r="P199" i="5"/>
  <c r="Q199" i="5"/>
  <c r="R199" i="5"/>
  <c r="L199" i="5"/>
  <c r="N199" i="5"/>
  <c r="Q163" i="5"/>
  <c r="N163" i="5"/>
  <c r="O163" i="5"/>
  <c r="R163" i="5"/>
  <c r="L163" i="5"/>
  <c r="M163" i="5"/>
  <c r="P163" i="5"/>
  <c r="H269" i="5"/>
  <c r="O269" i="5"/>
  <c r="N269" i="5"/>
  <c r="R269" i="5"/>
  <c r="Q269" i="5"/>
  <c r="L269" i="5"/>
  <c r="P269" i="5"/>
  <c r="M269" i="5"/>
  <c r="Q83" i="5"/>
  <c r="R83" i="5"/>
  <c r="M83" i="5"/>
  <c r="N83" i="5"/>
  <c r="O83" i="5"/>
  <c r="L83" i="5"/>
  <c r="P83" i="5"/>
  <c r="N152" i="5"/>
  <c r="P152" i="5"/>
  <c r="O152" i="5"/>
  <c r="R152" i="5"/>
  <c r="M152" i="5"/>
  <c r="Q152" i="5"/>
  <c r="L152" i="5"/>
  <c r="G137" i="5"/>
  <c r="O137" i="5"/>
  <c r="Q137" i="5"/>
  <c r="R137" i="5"/>
  <c r="L137" i="5"/>
  <c r="P137" i="5"/>
  <c r="M137" i="5"/>
  <c r="N137" i="5"/>
  <c r="O302" i="5"/>
  <c r="R302" i="5"/>
  <c r="N302" i="5"/>
  <c r="P302" i="5"/>
  <c r="Q302" i="5"/>
  <c r="L302" i="5"/>
  <c r="M302" i="5"/>
  <c r="I140" i="5"/>
  <c r="R140" i="5"/>
  <c r="L140" i="5"/>
  <c r="M140" i="5"/>
  <c r="O140" i="5"/>
  <c r="P140" i="5"/>
  <c r="Q140" i="5"/>
  <c r="N140" i="5"/>
  <c r="H297" i="5"/>
  <c r="R297" i="5"/>
  <c r="M297" i="5"/>
  <c r="N297" i="5"/>
  <c r="L297" i="5"/>
  <c r="O297" i="5"/>
  <c r="P297" i="5"/>
  <c r="Q297" i="5"/>
  <c r="Q177" i="5"/>
  <c r="L177" i="5"/>
  <c r="M177" i="5"/>
  <c r="N177" i="5"/>
  <c r="O177" i="5"/>
  <c r="P177" i="5"/>
  <c r="R177" i="5"/>
  <c r="M79" i="5"/>
  <c r="N79" i="5"/>
  <c r="O79" i="5"/>
  <c r="Q79" i="5"/>
  <c r="R79" i="5"/>
  <c r="L79" i="5"/>
  <c r="P79" i="5"/>
  <c r="N48" i="5"/>
  <c r="O48" i="5"/>
  <c r="P48" i="5"/>
  <c r="R48" i="5"/>
  <c r="L48" i="5"/>
  <c r="Q48" i="5"/>
  <c r="M48" i="5"/>
  <c r="G73" i="5"/>
  <c r="O73" i="5"/>
  <c r="P73" i="5"/>
  <c r="Q73" i="5"/>
  <c r="L73" i="5"/>
  <c r="M73" i="5"/>
  <c r="N73" i="5"/>
  <c r="R73" i="5"/>
  <c r="N268" i="5"/>
  <c r="R268" i="5"/>
  <c r="O268" i="5"/>
  <c r="P268" i="5"/>
  <c r="L268" i="5"/>
  <c r="M268" i="5"/>
  <c r="Q268" i="5"/>
  <c r="M375" i="5"/>
  <c r="P375" i="5"/>
  <c r="Q375" i="5"/>
  <c r="O375" i="5"/>
  <c r="R375" i="5"/>
  <c r="L375" i="5"/>
  <c r="N375" i="5"/>
  <c r="N260" i="5"/>
  <c r="R260" i="5"/>
  <c r="M260" i="5"/>
  <c r="Q260" i="5"/>
  <c r="L260" i="5"/>
  <c r="O260" i="5"/>
  <c r="P260" i="5"/>
  <c r="H136" i="5"/>
  <c r="N136" i="5"/>
  <c r="P136" i="5"/>
  <c r="Q136" i="5"/>
  <c r="L136" i="5"/>
  <c r="M136" i="5"/>
  <c r="O136" i="5"/>
  <c r="R136" i="5"/>
  <c r="G230" i="5"/>
  <c r="P230" i="5"/>
  <c r="L230" i="5"/>
  <c r="M230" i="5"/>
  <c r="Q230" i="5"/>
  <c r="R230" i="5"/>
  <c r="N230" i="5"/>
  <c r="O230" i="5"/>
  <c r="H89" i="5"/>
  <c r="O89" i="5"/>
  <c r="P89" i="5"/>
  <c r="Q89" i="5"/>
  <c r="L89" i="5"/>
  <c r="N89" i="5"/>
  <c r="M89" i="5"/>
  <c r="R89" i="5"/>
  <c r="H310" i="5"/>
  <c r="O310" i="5"/>
  <c r="R310" i="5"/>
  <c r="M310" i="5"/>
  <c r="P310" i="5"/>
  <c r="Q310" i="5"/>
  <c r="L310" i="5"/>
  <c r="N310" i="5"/>
  <c r="O185" i="5"/>
  <c r="Q185" i="5"/>
  <c r="R185" i="5"/>
  <c r="L185" i="5"/>
  <c r="P185" i="5"/>
  <c r="N185" i="5"/>
  <c r="M185" i="5"/>
  <c r="H59" i="5"/>
  <c r="Q59" i="5"/>
  <c r="R59" i="5"/>
  <c r="M59" i="5"/>
  <c r="N59" i="5"/>
  <c r="L59" i="5"/>
  <c r="P59" i="5"/>
  <c r="O59" i="5"/>
  <c r="O113" i="5"/>
  <c r="P113" i="5"/>
  <c r="Q113" i="5"/>
  <c r="L113" i="5"/>
  <c r="R113" i="5"/>
  <c r="N113" i="5"/>
  <c r="M113" i="5"/>
  <c r="L282" i="5"/>
  <c r="P282" i="5"/>
  <c r="M282" i="5"/>
  <c r="N282" i="5"/>
  <c r="O282" i="5"/>
  <c r="Q282" i="5"/>
  <c r="R282" i="5"/>
  <c r="G306" i="5"/>
  <c r="N306" i="5"/>
  <c r="O306" i="5"/>
  <c r="L306" i="5"/>
  <c r="M306" i="5"/>
  <c r="P306" i="5"/>
  <c r="Q306" i="5"/>
  <c r="R306" i="5"/>
  <c r="H385" i="5"/>
  <c r="O385" i="5"/>
  <c r="R385" i="5"/>
  <c r="L385" i="5"/>
  <c r="M385" i="5"/>
  <c r="N385" i="5"/>
  <c r="P385" i="5"/>
  <c r="Q385" i="5"/>
  <c r="R84" i="5"/>
  <c r="L84" i="5"/>
  <c r="N84" i="5"/>
  <c r="O84" i="5"/>
  <c r="P84" i="5"/>
  <c r="Q84" i="5"/>
  <c r="M84" i="5"/>
  <c r="H203" i="5"/>
  <c r="Q203" i="5"/>
  <c r="L203" i="5"/>
  <c r="M203" i="5"/>
  <c r="N203" i="5"/>
  <c r="R203" i="5"/>
  <c r="O203" i="5"/>
  <c r="P203" i="5"/>
  <c r="R280" i="5"/>
  <c r="N280" i="5"/>
  <c r="L280" i="5"/>
  <c r="P280" i="5"/>
  <c r="Q280" i="5"/>
  <c r="M280" i="5"/>
  <c r="O280" i="5"/>
  <c r="G159" i="5"/>
  <c r="M159" i="5"/>
  <c r="O159" i="5"/>
  <c r="R159" i="5"/>
  <c r="Q159" i="5"/>
  <c r="L159" i="5"/>
  <c r="P159" i="5"/>
  <c r="N159" i="5"/>
  <c r="P262" i="5"/>
  <c r="L262" i="5"/>
  <c r="N262" i="5"/>
  <c r="O262" i="5"/>
  <c r="Q262" i="5"/>
  <c r="R262" i="5"/>
  <c r="M262" i="5"/>
  <c r="O245" i="5"/>
  <c r="R245" i="5"/>
  <c r="N245" i="5"/>
  <c r="P245" i="5"/>
  <c r="L245" i="5"/>
  <c r="M245" i="5"/>
  <c r="Q245" i="5"/>
  <c r="Q75" i="5"/>
  <c r="R75" i="5"/>
  <c r="M75" i="5"/>
  <c r="N75" i="5"/>
  <c r="O75" i="5"/>
  <c r="L75" i="5"/>
  <c r="P75" i="5"/>
  <c r="P202" i="5"/>
  <c r="R202" i="5"/>
  <c r="L202" i="5"/>
  <c r="M202" i="5"/>
  <c r="Q202" i="5"/>
  <c r="N202" i="5"/>
  <c r="O202" i="5"/>
  <c r="N309" i="5"/>
  <c r="Q309" i="5"/>
  <c r="R309" i="5"/>
  <c r="P309" i="5"/>
  <c r="L309" i="5"/>
  <c r="O309" i="5"/>
  <c r="M309" i="5"/>
  <c r="P162" i="5"/>
  <c r="R162" i="5"/>
  <c r="M162" i="5"/>
  <c r="L162" i="5"/>
  <c r="N162" i="5"/>
  <c r="O162" i="5"/>
  <c r="Q162" i="5"/>
  <c r="M127" i="5"/>
  <c r="O127" i="5"/>
  <c r="P127" i="5"/>
  <c r="R127" i="5"/>
  <c r="L127" i="5"/>
  <c r="N127" i="5"/>
  <c r="Q127" i="5"/>
  <c r="L54" i="5"/>
  <c r="M54" i="5"/>
  <c r="N54" i="5"/>
  <c r="P54" i="5"/>
  <c r="Q54" i="5"/>
  <c r="R54" i="5"/>
  <c r="O54" i="5"/>
  <c r="Q371" i="5"/>
  <c r="L371" i="5"/>
  <c r="M371" i="5"/>
  <c r="R371" i="5"/>
  <c r="P371" i="5"/>
  <c r="N371" i="5"/>
  <c r="O371" i="5"/>
  <c r="M345" i="5"/>
  <c r="O345" i="5"/>
  <c r="Q345" i="5"/>
  <c r="R345" i="5"/>
  <c r="L345" i="5"/>
  <c r="N345" i="5"/>
  <c r="P345" i="5"/>
  <c r="H386" i="5"/>
  <c r="P386" i="5"/>
  <c r="L386" i="5"/>
  <c r="O386" i="5"/>
  <c r="Q386" i="5"/>
  <c r="R386" i="5"/>
  <c r="N386" i="5"/>
  <c r="M386" i="5"/>
  <c r="Q312" i="5"/>
  <c r="L312" i="5"/>
  <c r="M312" i="5"/>
  <c r="O312" i="5"/>
  <c r="P312" i="5"/>
  <c r="R312" i="5"/>
  <c r="N312" i="5"/>
  <c r="I232" i="5"/>
  <c r="R232" i="5"/>
  <c r="M232" i="5"/>
  <c r="N232" i="5"/>
  <c r="P232" i="5"/>
  <c r="Q232" i="5"/>
  <c r="L232" i="5"/>
  <c r="O232" i="5"/>
  <c r="R180" i="5"/>
  <c r="L180" i="5"/>
  <c r="M180" i="5"/>
  <c r="N180" i="5"/>
  <c r="O180" i="5"/>
  <c r="Q180" i="5"/>
  <c r="P180" i="5"/>
  <c r="M183" i="5"/>
  <c r="O183" i="5"/>
  <c r="P183" i="5"/>
  <c r="Q183" i="5"/>
  <c r="R183" i="5"/>
  <c r="L183" i="5"/>
  <c r="N183" i="5"/>
  <c r="M47" i="5"/>
  <c r="N47" i="5"/>
  <c r="O47" i="5"/>
  <c r="Q47" i="5"/>
  <c r="R47" i="5"/>
  <c r="P47" i="5"/>
  <c r="L47" i="5"/>
  <c r="P114" i="5"/>
  <c r="Q114" i="5"/>
  <c r="R114" i="5"/>
  <c r="M114" i="5"/>
  <c r="N114" i="5"/>
  <c r="O114" i="5"/>
  <c r="L114" i="5"/>
  <c r="L198" i="5"/>
  <c r="N198" i="5"/>
  <c r="O198" i="5"/>
  <c r="P198" i="5"/>
  <c r="Q198" i="5"/>
  <c r="M198" i="5"/>
  <c r="R198" i="5"/>
  <c r="P194" i="5"/>
  <c r="R194" i="5"/>
  <c r="L194" i="5"/>
  <c r="M194" i="5"/>
  <c r="Q194" i="5"/>
  <c r="N194" i="5"/>
  <c r="O194" i="5"/>
  <c r="I142" i="5"/>
  <c r="L142" i="5"/>
  <c r="N142" i="5"/>
  <c r="O142" i="5"/>
  <c r="Q142" i="5"/>
  <c r="M142" i="5"/>
  <c r="R142" i="5"/>
  <c r="P142" i="5"/>
  <c r="Q255" i="5"/>
  <c r="L255" i="5"/>
  <c r="M255" i="5"/>
  <c r="P255" i="5"/>
  <c r="N255" i="5"/>
  <c r="O255" i="5"/>
  <c r="R255" i="5"/>
  <c r="N80" i="5"/>
  <c r="O80" i="5"/>
  <c r="P80" i="5"/>
  <c r="R80" i="5"/>
  <c r="M80" i="5"/>
  <c r="Q80" i="5"/>
  <c r="L80" i="5"/>
  <c r="G132" i="5"/>
  <c r="R132" i="5"/>
  <c r="L132" i="5"/>
  <c r="M132" i="5"/>
  <c r="O132" i="5"/>
  <c r="N132" i="5"/>
  <c r="Q132" i="5"/>
  <c r="P132" i="5"/>
  <c r="N112" i="5"/>
  <c r="O112" i="5"/>
  <c r="P112" i="5"/>
  <c r="L112" i="5"/>
  <c r="M112" i="5"/>
  <c r="R112" i="5"/>
  <c r="Q112" i="5"/>
  <c r="N368" i="5"/>
  <c r="Q368" i="5"/>
  <c r="R368" i="5"/>
  <c r="M368" i="5"/>
  <c r="O368" i="5"/>
  <c r="P368" i="5"/>
  <c r="L368" i="5"/>
  <c r="N200" i="5"/>
  <c r="P200" i="5"/>
  <c r="Q200" i="5"/>
  <c r="R200" i="5"/>
  <c r="L200" i="5"/>
  <c r="M200" i="5"/>
  <c r="O200" i="5"/>
  <c r="R36" i="5"/>
  <c r="L36" i="5"/>
  <c r="N36" i="5"/>
  <c r="O36" i="5"/>
  <c r="P36" i="5"/>
  <c r="Q36" i="5"/>
  <c r="M36" i="5"/>
  <c r="H176" i="5"/>
  <c r="P176" i="5"/>
  <c r="Q176" i="5"/>
  <c r="L176" i="5"/>
  <c r="M176" i="5"/>
  <c r="N176" i="5"/>
  <c r="O176" i="5"/>
  <c r="R176" i="5"/>
  <c r="M207" i="5"/>
  <c r="O207" i="5"/>
  <c r="P207" i="5"/>
  <c r="Q207" i="5"/>
  <c r="R207" i="5"/>
  <c r="L207" i="5"/>
  <c r="N207" i="5"/>
  <c r="Q363" i="5"/>
  <c r="L363" i="5"/>
  <c r="M363" i="5"/>
  <c r="N363" i="5"/>
  <c r="P363" i="5"/>
  <c r="O363" i="5"/>
  <c r="R363" i="5"/>
  <c r="I30" i="5"/>
  <c r="L30" i="5"/>
  <c r="M30" i="5"/>
  <c r="N30" i="5"/>
  <c r="P30" i="5"/>
  <c r="Q30" i="5"/>
  <c r="O30" i="5"/>
  <c r="R30" i="5"/>
  <c r="L94" i="5"/>
  <c r="M94" i="5"/>
  <c r="N94" i="5"/>
  <c r="P94" i="5"/>
  <c r="Q94" i="5"/>
  <c r="O94" i="5"/>
  <c r="R94" i="5"/>
  <c r="N244" i="5"/>
  <c r="Q244" i="5"/>
  <c r="R244" i="5"/>
  <c r="P244" i="5"/>
  <c r="L244" i="5"/>
  <c r="M244" i="5"/>
  <c r="O244" i="5"/>
  <c r="P348" i="5"/>
  <c r="R348" i="5"/>
  <c r="L348" i="5"/>
  <c r="M348" i="5"/>
  <c r="O348" i="5"/>
  <c r="N348" i="5"/>
  <c r="Q348" i="5"/>
  <c r="O129" i="5"/>
  <c r="Q129" i="5"/>
  <c r="R129" i="5"/>
  <c r="L129" i="5"/>
  <c r="M129" i="5"/>
  <c r="N129" i="5"/>
  <c r="P129" i="5"/>
  <c r="G327" i="5"/>
  <c r="M327" i="5"/>
  <c r="O327" i="5"/>
  <c r="P327" i="5"/>
  <c r="R327" i="5"/>
  <c r="Q327" i="5"/>
  <c r="L327" i="5"/>
  <c r="N327" i="5"/>
  <c r="M316" i="5"/>
  <c r="Q316" i="5"/>
  <c r="R316" i="5"/>
  <c r="L316" i="5"/>
  <c r="N316" i="5"/>
  <c r="P316" i="5"/>
  <c r="O316" i="5"/>
  <c r="L315" i="5"/>
  <c r="O315" i="5"/>
  <c r="P315" i="5"/>
  <c r="M315" i="5"/>
  <c r="Q315" i="5"/>
  <c r="N315" i="5"/>
  <c r="R315" i="5"/>
  <c r="I82" i="5"/>
  <c r="P82" i="5"/>
  <c r="Q82" i="5"/>
  <c r="R82" i="5"/>
  <c r="L82" i="5"/>
  <c r="M82" i="5"/>
  <c r="N82" i="5"/>
  <c r="O82" i="5"/>
  <c r="H88" i="5"/>
  <c r="N88" i="5"/>
  <c r="O88" i="5"/>
  <c r="P88" i="5"/>
  <c r="R88" i="5"/>
  <c r="M88" i="5"/>
  <c r="Q88" i="5"/>
  <c r="L88" i="5"/>
  <c r="Q271" i="5"/>
  <c r="M271" i="5"/>
  <c r="O271" i="5"/>
  <c r="P271" i="5"/>
  <c r="L271" i="5"/>
  <c r="N271" i="5"/>
  <c r="R271" i="5"/>
  <c r="I23" i="5"/>
  <c r="M23" i="5"/>
  <c r="N23" i="5"/>
  <c r="O23" i="5"/>
  <c r="Q23" i="5"/>
  <c r="R23" i="5"/>
  <c r="P23" i="5"/>
  <c r="L23" i="5"/>
  <c r="H313" i="5"/>
  <c r="R313" i="5"/>
  <c r="M313" i="5"/>
  <c r="N313" i="5"/>
  <c r="O313" i="5"/>
  <c r="Q313" i="5"/>
  <c r="L313" i="5"/>
  <c r="P313" i="5"/>
  <c r="G167" i="5"/>
  <c r="M167" i="5"/>
  <c r="O167" i="5"/>
  <c r="R167" i="5"/>
  <c r="L167" i="5"/>
  <c r="P167" i="5"/>
  <c r="Q167" i="5"/>
  <c r="N167" i="5"/>
  <c r="H294" i="5"/>
  <c r="O294" i="5"/>
  <c r="R294" i="5"/>
  <c r="L294" i="5"/>
  <c r="M294" i="5"/>
  <c r="N294" i="5"/>
  <c r="Q294" i="5"/>
  <c r="P294" i="5"/>
  <c r="P122" i="5"/>
  <c r="R122" i="5"/>
  <c r="M122" i="5"/>
  <c r="N122" i="5"/>
  <c r="O122" i="5"/>
  <c r="Q122" i="5"/>
  <c r="L122" i="5"/>
  <c r="R218" i="5"/>
  <c r="L218" i="5"/>
  <c r="M218" i="5"/>
  <c r="P218" i="5"/>
  <c r="Q218" i="5"/>
  <c r="N218" i="5"/>
  <c r="O218" i="5"/>
  <c r="O33" i="5"/>
  <c r="P33" i="5"/>
  <c r="Q33" i="5"/>
  <c r="L33" i="5"/>
  <c r="N33" i="5"/>
  <c r="R33" i="5"/>
  <c r="M33" i="5"/>
  <c r="G274" i="5"/>
  <c r="L274" i="5"/>
  <c r="P274" i="5"/>
  <c r="O274" i="5"/>
  <c r="Q274" i="5"/>
  <c r="R274" i="5"/>
  <c r="M274" i="5"/>
  <c r="N274" i="5"/>
  <c r="M143" i="5"/>
  <c r="O143" i="5"/>
  <c r="P143" i="5"/>
  <c r="R143" i="5"/>
  <c r="L143" i="5"/>
  <c r="N143" i="5"/>
  <c r="Q143" i="5"/>
  <c r="O97" i="5"/>
  <c r="P97" i="5"/>
  <c r="Q97" i="5"/>
  <c r="L97" i="5"/>
  <c r="N97" i="5"/>
  <c r="R97" i="5"/>
  <c r="M97" i="5"/>
  <c r="G289" i="5"/>
  <c r="R289" i="5"/>
  <c r="M289" i="5"/>
  <c r="N289" i="5"/>
  <c r="P289" i="5"/>
  <c r="Q289" i="5"/>
  <c r="O289" i="5"/>
  <c r="L289" i="5"/>
  <c r="H69" i="5"/>
  <c r="L69" i="5"/>
  <c r="M69" i="5"/>
  <c r="O69" i="5"/>
  <c r="P69" i="5"/>
  <c r="N69" i="5"/>
  <c r="R69" i="5"/>
  <c r="Q69" i="5"/>
  <c r="O145" i="5"/>
  <c r="Q145" i="5"/>
  <c r="R145" i="5"/>
  <c r="L145" i="5"/>
  <c r="M145" i="5"/>
  <c r="N145" i="5"/>
  <c r="P145" i="5"/>
  <c r="N285" i="5"/>
  <c r="Q285" i="5"/>
  <c r="R285" i="5"/>
  <c r="L285" i="5"/>
  <c r="M285" i="5"/>
  <c r="O285" i="5"/>
  <c r="P285" i="5"/>
  <c r="L126" i="5"/>
  <c r="N126" i="5"/>
  <c r="O126" i="5"/>
  <c r="Q126" i="5"/>
  <c r="M126" i="5"/>
  <c r="R126" i="5"/>
  <c r="P126" i="5"/>
  <c r="M133" i="5"/>
  <c r="N133" i="5"/>
  <c r="P133" i="5"/>
  <c r="L133" i="5"/>
  <c r="Q133" i="5"/>
  <c r="R133" i="5"/>
  <c r="O133" i="5"/>
  <c r="N298" i="5"/>
  <c r="O298" i="5"/>
  <c r="Q298" i="5"/>
  <c r="R298" i="5"/>
  <c r="L298" i="5"/>
  <c r="P298" i="5"/>
  <c r="M298" i="5"/>
  <c r="R108" i="5"/>
  <c r="L108" i="5"/>
  <c r="N108" i="5"/>
  <c r="O108" i="5"/>
  <c r="Q108" i="5"/>
  <c r="P108" i="5"/>
  <c r="M108" i="5"/>
  <c r="G277" i="5"/>
  <c r="O277" i="5"/>
  <c r="L277" i="5"/>
  <c r="P277" i="5"/>
  <c r="Q277" i="5"/>
  <c r="M277" i="5"/>
  <c r="N277" i="5"/>
  <c r="R277" i="5"/>
  <c r="M173" i="5"/>
  <c r="P173" i="5"/>
  <c r="Q173" i="5"/>
  <c r="L173" i="5"/>
  <c r="R173" i="5"/>
  <c r="N173" i="5"/>
  <c r="O173" i="5"/>
  <c r="G72" i="5"/>
  <c r="N72" i="5"/>
  <c r="O72" i="5"/>
  <c r="P72" i="5"/>
  <c r="R72" i="5"/>
  <c r="M72" i="5"/>
  <c r="Q72" i="5"/>
  <c r="L72" i="5"/>
  <c r="I361" i="5"/>
  <c r="O361" i="5"/>
  <c r="R361" i="5"/>
  <c r="L361" i="5"/>
  <c r="M361" i="5"/>
  <c r="N361" i="5"/>
  <c r="Q361" i="5"/>
  <c r="P361" i="5"/>
  <c r="H58" i="5"/>
  <c r="P58" i="5"/>
  <c r="Q58" i="5"/>
  <c r="R58" i="5"/>
  <c r="L58" i="5"/>
  <c r="M58" i="5"/>
  <c r="N58" i="5"/>
  <c r="O58" i="5"/>
  <c r="R188" i="5"/>
  <c r="L188" i="5"/>
  <c r="M188" i="5"/>
  <c r="N188" i="5"/>
  <c r="O188" i="5"/>
  <c r="Q188" i="5"/>
  <c r="P188" i="5"/>
  <c r="R364" i="5"/>
  <c r="M364" i="5"/>
  <c r="N364" i="5"/>
  <c r="P364" i="5"/>
  <c r="Q364" i="5"/>
  <c r="O364" i="5"/>
  <c r="L364" i="5"/>
  <c r="O253" i="5"/>
  <c r="R253" i="5"/>
  <c r="Q253" i="5"/>
  <c r="L253" i="5"/>
  <c r="M253" i="5"/>
  <c r="N253" i="5"/>
  <c r="P253" i="5"/>
  <c r="I105" i="5"/>
  <c r="O105" i="5"/>
  <c r="P105" i="5"/>
  <c r="Q105" i="5"/>
  <c r="L105" i="5"/>
  <c r="R105" i="5"/>
  <c r="M105" i="5"/>
  <c r="N105" i="5"/>
  <c r="L172" i="5"/>
  <c r="O172" i="5"/>
  <c r="M172" i="5"/>
  <c r="P172" i="5"/>
  <c r="Q172" i="5"/>
  <c r="R172" i="5"/>
  <c r="N172" i="5"/>
  <c r="L78" i="5"/>
  <c r="M78" i="5"/>
  <c r="N78" i="5"/>
  <c r="P78" i="5"/>
  <c r="Q78" i="5"/>
  <c r="O78" i="5"/>
  <c r="R78" i="5"/>
  <c r="L299" i="5"/>
  <c r="O299" i="5"/>
  <c r="P299" i="5"/>
  <c r="M299" i="5"/>
  <c r="N299" i="5"/>
  <c r="Q299" i="5"/>
  <c r="R299" i="5"/>
  <c r="L182" i="5"/>
  <c r="N182" i="5"/>
  <c r="O182" i="5"/>
  <c r="P182" i="5"/>
  <c r="Q182" i="5"/>
  <c r="R182" i="5"/>
  <c r="M182" i="5"/>
  <c r="I109" i="5"/>
  <c r="L109" i="5"/>
  <c r="M109" i="5"/>
  <c r="O109" i="5"/>
  <c r="P109" i="5"/>
  <c r="Q109" i="5"/>
  <c r="R109" i="5"/>
  <c r="N109" i="5"/>
  <c r="M275" i="5"/>
  <c r="Q275" i="5"/>
  <c r="O275" i="5"/>
  <c r="L275" i="5"/>
  <c r="N275" i="5"/>
  <c r="P275" i="5"/>
  <c r="R275" i="5"/>
  <c r="H267" i="5"/>
  <c r="M267" i="5"/>
  <c r="Q267" i="5"/>
  <c r="R267" i="5"/>
  <c r="L267" i="5"/>
  <c r="O267" i="5"/>
  <c r="P267" i="5"/>
  <c r="N267" i="5"/>
  <c r="H354" i="5"/>
  <c r="N354" i="5"/>
  <c r="P354" i="5"/>
  <c r="R354" i="5"/>
  <c r="M354" i="5"/>
  <c r="L354" i="5"/>
  <c r="O354" i="5"/>
  <c r="Q354" i="5"/>
  <c r="Q195" i="5"/>
  <c r="L195" i="5"/>
  <c r="M195" i="5"/>
  <c r="N195" i="5"/>
  <c r="O195" i="5"/>
  <c r="P195" i="5"/>
  <c r="R195" i="5"/>
  <c r="H216" i="5"/>
  <c r="N216" i="5"/>
  <c r="P216" i="5"/>
  <c r="Q216" i="5"/>
  <c r="R216" i="5"/>
  <c r="M216" i="5"/>
  <c r="O216" i="5"/>
  <c r="L216" i="5"/>
  <c r="G346" i="5"/>
  <c r="N346" i="5"/>
  <c r="P346" i="5"/>
  <c r="R346" i="5"/>
  <c r="L346" i="5"/>
  <c r="M346" i="5"/>
  <c r="O346" i="5"/>
  <c r="Q346" i="5"/>
  <c r="G81" i="5"/>
  <c r="O81" i="5"/>
  <c r="P81" i="5"/>
  <c r="Q81" i="5"/>
  <c r="L81" i="5"/>
  <c r="N81" i="5"/>
  <c r="M81" i="5"/>
  <c r="R81" i="5"/>
  <c r="G254" i="5"/>
  <c r="P254" i="5"/>
  <c r="L254" i="5"/>
  <c r="O254" i="5"/>
  <c r="Q254" i="5"/>
  <c r="M254" i="5"/>
  <c r="N254" i="5"/>
  <c r="R254" i="5"/>
  <c r="N241" i="5"/>
  <c r="O241" i="5"/>
  <c r="L241" i="5"/>
  <c r="Q241" i="5"/>
  <c r="R241" i="5"/>
  <c r="M241" i="5"/>
  <c r="P241" i="5"/>
  <c r="H71" i="5"/>
  <c r="M71" i="5"/>
  <c r="N71" i="5"/>
  <c r="O71" i="5"/>
  <c r="Q71" i="5"/>
  <c r="R71" i="5"/>
  <c r="L71" i="5"/>
  <c r="P71" i="5"/>
  <c r="H170" i="5"/>
  <c r="R170" i="5"/>
  <c r="M170" i="5"/>
  <c r="P170" i="5"/>
  <c r="L170" i="5"/>
  <c r="N170" i="5"/>
  <c r="O170" i="5"/>
  <c r="Q170" i="5"/>
  <c r="R305" i="5"/>
  <c r="M305" i="5"/>
  <c r="N305" i="5"/>
  <c r="L305" i="5"/>
  <c r="O305" i="5"/>
  <c r="Q305" i="5"/>
  <c r="P305" i="5"/>
  <c r="L150" i="5"/>
  <c r="N150" i="5"/>
  <c r="Q150" i="5"/>
  <c r="P150" i="5"/>
  <c r="O150" i="5"/>
  <c r="M150" i="5"/>
  <c r="R150" i="5"/>
  <c r="N384" i="5"/>
  <c r="Q384" i="5"/>
  <c r="R384" i="5"/>
  <c r="P384" i="5"/>
  <c r="L384" i="5"/>
  <c r="M384" i="5"/>
  <c r="O384" i="5"/>
  <c r="Q115" i="5"/>
  <c r="R115" i="5"/>
  <c r="N115" i="5"/>
  <c r="M115" i="5"/>
  <c r="O115" i="5"/>
  <c r="P115" i="5"/>
  <c r="L115" i="5"/>
  <c r="M308" i="5"/>
  <c r="P308" i="5"/>
  <c r="Q308" i="5"/>
  <c r="N308" i="5"/>
  <c r="R308" i="5"/>
  <c r="L308" i="5"/>
  <c r="O308" i="5"/>
  <c r="G355" i="5"/>
  <c r="O355" i="5"/>
  <c r="Q355" i="5"/>
  <c r="L355" i="5"/>
  <c r="M355" i="5"/>
  <c r="N355" i="5"/>
  <c r="P355" i="5"/>
  <c r="R355" i="5"/>
  <c r="Q333" i="5"/>
  <c r="M333" i="5"/>
  <c r="N333" i="5"/>
  <c r="P333" i="5"/>
  <c r="O333" i="5"/>
  <c r="L333" i="5"/>
  <c r="R333" i="5"/>
  <c r="N314" i="5"/>
  <c r="O314" i="5"/>
  <c r="M314" i="5"/>
  <c r="P314" i="5"/>
  <c r="R314" i="5"/>
  <c r="Q314" i="5"/>
  <c r="L314" i="5"/>
  <c r="I304" i="5"/>
  <c r="Q304" i="5"/>
  <c r="L304" i="5"/>
  <c r="M304" i="5"/>
  <c r="N304" i="5"/>
  <c r="O304" i="5"/>
  <c r="P304" i="5"/>
  <c r="R304" i="5"/>
  <c r="R224" i="5"/>
  <c r="M224" i="5"/>
  <c r="N224" i="5"/>
  <c r="P224" i="5"/>
  <c r="L224" i="5"/>
  <c r="O224" i="5"/>
  <c r="Q224" i="5"/>
  <c r="N168" i="5"/>
  <c r="P168" i="5"/>
  <c r="R168" i="5"/>
  <c r="L168" i="5"/>
  <c r="M168" i="5"/>
  <c r="O168" i="5"/>
  <c r="Q168" i="5"/>
  <c r="N179" i="5"/>
  <c r="Q179" i="5"/>
  <c r="L179" i="5"/>
  <c r="M179" i="5"/>
  <c r="P179" i="5"/>
  <c r="R179" i="5"/>
  <c r="O179" i="5"/>
  <c r="H367" i="5"/>
  <c r="M367" i="5"/>
  <c r="P367" i="5"/>
  <c r="Q367" i="5"/>
  <c r="L367" i="5"/>
  <c r="N367" i="5"/>
  <c r="O367" i="5"/>
  <c r="R367" i="5"/>
  <c r="I43" i="5"/>
  <c r="Q43" i="5"/>
  <c r="R43" i="5"/>
  <c r="M43" i="5"/>
  <c r="N43" i="5"/>
  <c r="L43" i="5"/>
  <c r="P43" i="5"/>
  <c r="O43" i="5"/>
  <c r="H107" i="5"/>
  <c r="Q107" i="5"/>
  <c r="R107" i="5"/>
  <c r="M107" i="5"/>
  <c r="N107" i="5"/>
  <c r="L107" i="5"/>
  <c r="P107" i="5"/>
  <c r="O107" i="5"/>
  <c r="O41" i="5"/>
  <c r="P41" i="5"/>
  <c r="Q41" i="5"/>
  <c r="L41" i="5"/>
  <c r="R41" i="5"/>
  <c r="M41" i="5"/>
  <c r="N41" i="5"/>
  <c r="G118" i="5"/>
  <c r="L118" i="5"/>
  <c r="M118" i="5"/>
  <c r="N118" i="5"/>
  <c r="Q118" i="5"/>
  <c r="O118" i="5"/>
  <c r="R118" i="5"/>
  <c r="P118" i="5"/>
  <c r="R256" i="5"/>
  <c r="N256" i="5"/>
  <c r="M256" i="5"/>
  <c r="O256" i="5"/>
  <c r="L256" i="5"/>
  <c r="P256" i="5"/>
  <c r="Q256" i="5"/>
  <c r="L266" i="5"/>
  <c r="P266" i="5"/>
  <c r="N266" i="5"/>
  <c r="R266" i="5"/>
  <c r="M266" i="5"/>
  <c r="O266" i="5"/>
  <c r="Q266" i="5"/>
  <c r="Q239" i="5"/>
  <c r="L239" i="5"/>
  <c r="M239" i="5"/>
  <c r="N239" i="5"/>
  <c r="R239" i="5"/>
  <c r="O239" i="5"/>
  <c r="P239" i="5"/>
  <c r="H322" i="5"/>
  <c r="N322" i="5"/>
  <c r="P322" i="5"/>
  <c r="R322" i="5"/>
  <c r="L322" i="5"/>
  <c r="M322" i="5"/>
  <c r="O322" i="5"/>
  <c r="Q322" i="5"/>
  <c r="O286" i="5"/>
  <c r="R286" i="5"/>
  <c r="L286" i="5"/>
  <c r="M286" i="5"/>
  <c r="N286" i="5"/>
  <c r="P286" i="5"/>
  <c r="Q286" i="5"/>
  <c r="I190" i="5"/>
  <c r="L190" i="5"/>
  <c r="N190" i="5"/>
  <c r="O190" i="5"/>
  <c r="P190" i="5"/>
  <c r="Q190" i="5"/>
  <c r="R190" i="5"/>
  <c r="M190" i="5"/>
  <c r="I257" i="5"/>
  <c r="O257" i="5"/>
  <c r="M257" i="5"/>
  <c r="Q257" i="5"/>
  <c r="R257" i="5"/>
  <c r="P257" i="5"/>
  <c r="N257" i="5"/>
  <c r="L257" i="5"/>
  <c r="P278" i="5"/>
  <c r="L278" i="5"/>
  <c r="O278" i="5"/>
  <c r="M278" i="5"/>
  <c r="N278" i="5"/>
  <c r="Q278" i="5"/>
  <c r="R278" i="5"/>
  <c r="M197" i="5"/>
  <c r="N197" i="5"/>
  <c r="O197" i="5"/>
  <c r="P197" i="5"/>
  <c r="R197" i="5"/>
  <c r="L197" i="5"/>
  <c r="Q197" i="5"/>
  <c r="L250" i="5"/>
  <c r="O250" i="5"/>
  <c r="P250" i="5"/>
  <c r="M250" i="5"/>
  <c r="R250" i="5"/>
  <c r="N250" i="5"/>
  <c r="Q250" i="5"/>
  <c r="L219" i="5"/>
  <c r="M219" i="5"/>
  <c r="N219" i="5"/>
  <c r="R219" i="5"/>
  <c r="O219" i="5"/>
  <c r="P219" i="5"/>
  <c r="Q219" i="5"/>
  <c r="H157" i="5"/>
  <c r="M157" i="5"/>
  <c r="P157" i="5"/>
  <c r="R157" i="5"/>
  <c r="L157" i="5"/>
  <c r="N157" i="5"/>
  <c r="O157" i="5"/>
  <c r="Q157" i="5"/>
  <c r="R28" i="5"/>
  <c r="L28" i="5"/>
  <c r="N28" i="5"/>
  <c r="O28" i="5"/>
  <c r="P28" i="5"/>
  <c r="M28" i="5"/>
  <c r="Q28" i="5"/>
  <c r="O175" i="5"/>
  <c r="R175" i="5"/>
  <c r="M175" i="5"/>
  <c r="P175" i="5"/>
  <c r="Q175" i="5"/>
  <c r="N175" i="5"/>
  <c r="L175" i="5"/>
  <c r="P66" i="5"/>
  <c r="Q66" i="5"/>
  <c r="R66" i="5"/>
  <c r="L66" i="5"/>
  <c r="M66" i="5"/>
  <c r="N66" i="5"/>
  <c r="O66" i="5"/>
  <c r="G344" i="5"/>
  <c r="L344" i="5"/>
  <c r="N344" i="5"/>
  <c r="P344" i="5"/>
  <c r="Q344" i="5"/>
  <c r="R344" i="5"/>
  <c r="M344" i="5"/>
  <c r="O344" i="5"/>
  <c r="G26" i="5"/>
  <c r="P26" i="5"/>
  <c r="Q26" i="5"/>
  <c r="R26" i="5"/>
  <c r="L26" i="5"/>
  <c r="M26" i="5"/>
  <c r="O26" i="5"/>
  <c r="N26" i="5"/>
  <c r="N249" i="5"/>
  <c r="O249" i="5"/>
  <c r="L249" i="5"/>
  <c r="M249" i="5"/>
  <c r="P249" i="5"/>
  <c r="Q249" i="5"/>
  <c r="R249" i="5"/>
  <c r="H130" i="5"/>
  <c r="P130" i="5"/>
  <c r="R130" i="5"/>
  <c r="M130" i="5"/>
  <c r="Q130" i="5"/>
  <c r="L130" i="5"/>
  <c r="N130" i="5"/>
  <c r="O130" i="5"/>
  <c r="L366" i="5"/>
  <c r="O366" i="5"/>
  <c r="P366" i="5"/>
  <c r="N366" i="5"/>
  <c r="Q366" i="5"/>
  <c r="M366" i="5"/>
  <c r="R366" i="5"/>
  <c r="L53" i="5"/>
  <c r="M53" i="5"/>
  <c r="O53" i="5"/>
  <c r="P53" i="5"/>
  <c r="R53" i="5"/>
  <c r="N53" i="5"/>
  <c r="Q53" i="5"/>
  <c r="L62" i="5"/>
  <c r="M62" i="5"/>
  <c r="N62" i="5"/>
  <c r="P62" i="5"/>
  <c r="Q62" i="5"/>
  <c r="O62" i="5"/>
  <c r="R62" i="5"/>
  <c r="P362" i="5"/>
  <c r="L362" i="5"/>
  <c r="Q362" i="5"/>
  <c r="R362" i="5"/>
  <c r="M362" i="5"/>
  <c r="N362" i="5"/>
  <c r="O362" i="5"/>
  <c r="R124" i="5"/>
  <c r="L124" i="5"/>
  <c r="M124" i="5"/>
  <c r="O124" i="5"/>
  <c r="P124" i="5"/>
  <c r="Q124" i="5"/>
  <c r="N124" i="5"/>
  <c r="L258" i="5"/>
  <c r="P258" i="5"/>
  <c r="Q258" i="5"/>
  <c r="M258" i="5"/>
  <c r="N258" i="5"/>
  <c r="O258" i="5"/>
  <c r="R258" i="5"/>
  <c r="Q123" i="5"/>
  <c r="L123" i="5"/>
  <c r="N123" i="5"/>
  <c r="R123" i="5"/>
  <c r="M123" i="5"/>
  <c r="O123" i="5"/>
  <c r="P123" i="5"/>
  <c r="L101" i="5"/>
  <c r="M101" i="5"/>
  <c r="O101" i="5"/>
  <c r="P101" i="5"/>
  <c r="Q101" i="5"/>
  <c r="N101" i="5"/>
  <c r="R101" i="5"/>
  <c r="L291" i="5"/>
  <c r="O291" i="5"/>
  <c r="P291" i="5"/>
  <c r="N291" i="5"/>
  <c r="Q291" i="5"/>
  <c r="R291" i="5"/>
  <c r="M291" i="5"/>
  <c r="I31" i="5"/>
  <c r="M31" i="5"/>
  <c r="N31" i="5"/>
  <c r="O31" i="5"/>
  <c r="Q31" i="5"/>
  <c r="R31" i="5"/>
  <c r="P31" i="5"/>
  <c r="L31" i="5"/>
  <c r="P270" i="5"/>
  <c r="L270" i="5"/>
  <c r="R270" i="5"/>
  <c r="M270" i="5"/>
  <c r="N270" i="5"/>
  <c r="O270" i="5"/>
  <c r="Q270" i="5"/>
  <c r="H166" i="5"/>
  <c r="L166" i="5"/>
  <c r="N166" i="5"/>
  <c r="Q166" i="5"/>
  <c r="M166" i="5"/>
  <c r="O166" i="5"/>
  <c r="R166" i="5"/>
  <c r="P166" i="5"/>
  <c r="O65" i="5"/>
  <c r="P65" i="5"/>
  <c r="Q65" i="5"/>
  <c r="L65" i="5"/>
  <c r="M65" i="5"/>
  <c r="R65" i="5"/>
  <c r="N65" i="5"/>
  <c r="R350" i="5"/>
  <c r="L350" i="5"/>
  <c r="N350" i="5"/>
  <c r="O350" i="5"/>
  <c r="Q350" i="5"/>
  <c r="P350" i="5"/>
  <c r="M350" i="5"/>
  <c r="G51" i="5"/>
  <c r="Q51" i="5"/>
  <c r="R51" i="5"/>
  <c r="M51" i="5"/>
  <c r="N51" i="5"/>
  <c r="L51" i="5"/>
  <c r="P51" i="5"/>
  <c r="O51" i="5"/>
  <c r="Q155" i="5"/>
  <c r="N155" i="5"/>
  <c r="L155" i="5"/>
  <c r="M155" i="5"/>
  <c r="O155" i="5"/>
  <c r="P155" i="5"/>
  <c r="R155" i="5"/>
  <c r="L352" i="5"/>
  <c r="N352" i="5"/>
  <c r="P352" i="5"/>
  <c r="Q352" i="5"/>
  <c r="R352" i="5"/>
  <c r="M352" i="5"/>
  <c r="O352" i="5"/>
  <c r="I235" i="5"/>
  <c r="M235" i="5"/>
  <c r="P235" i="5"/>
  <c r="Q235" i="5"/>
  <c r="O235" i="5"/>
  <c r="L235" i="5"/>
  <c r="N235" i="5"/>
  <c r="R235" i="5"/>
  <c r="H87" i="5"/>
  <c r="M87" i="5"/>
  <c r="N87" i="5"/>
  <c r="O87" i="5"/>
  <c r="Q87" i="5"/>
  <c r="R87" i="5"/>
  <c r="P87" i="5"/>
  <c r="L87" i="5"/>
  <c r="L86" i="5"/>
  <c r="M86" i="5"/>
  <c r="N86" i="5"/>
  <c r="P86" i="5"/>
  <c r="Q86" i="5"/>
  <c r="O86" i="5"/>
  <c r="R86" i="5"/>
  <c r="Q67" i="5"/>
  <c r="R67" i="5"/>
  <c r="M67" i="5"/>
  <c r="N67" i="5"/>
  <c r="L67" i="5"/>
  <c r="O67" i="5"/>
  <c r="P67" i="5"/>
  <c r="H287" i="5"/>
  <c r="P287" i="5"/>
  <c r="L287" i="5"/>
  <c r="Q287" i="5"/>
  <c r="R287" i="5"/>
  <c r="M287" i="5"/>
  <c r="O287" i="5"/>
  <c r="N287" i="5"/>
  <c r="N160" i="5"/>
  <c r="P160" i="5"/>
  <c r="M160" i="5"/>
  <c r="O160" i="5"/>
  <c r="Q160" i="5"/>
  <c r="R160" i="5"/>
  <c r="L160" i="5"/>
  <c r="N32" i="5"/>
  <c r="O32" i="5"/>
  <c r="P32" i="5"/>
  <c r="R32" i="5"/>
  <c r="Q32" i="5"/>
  <c r="L32" i="5"/>
  <c r="M32" i="5"/>
  <c r="H44" i="5"/>
  <c r="R44" i="5"/>
  <c r="L44" i="5"/>
  <c r="N44" i="5"/>
  <c r="O44" i="5"/>
  <c r="Q44" i="5"/>
  <c r="M44" i="5"/>
  <c r="P44" i="5"/>
  <c r="H240" i="5"/>
  <c r="R240" i="5"/>
  <c r="M240" i="5"/>
  <c r="N240" i="5"/>
  <c r="L240" i="5"/>
  <c r="P240" i="5"/>
  <c r="Q240" i="5"/>
  <c r="O240" i="5"/>
  <c r="I201" i="5"/>
  <c r="O201" i="5"/>
  <c r="Q201" i="5"/>
  <c r="R201" i="5"/>
  <c r="L201" i="5"/>
  <c r="M201" i="5"/>
  <c r="N201" i="5"/>
  <c r="P201" i="5"/>
  <c r="P246" i="5"/>
  <c r="L246" i="5"/>
  <c r="O246" i="5"/>
  <c r="N246" i="5"/>
  <c r="Q246" i="5"/>
  <c r="R246" i="5"/>
  <c r="M246" i="5"/>
  <c r="I372" i="5"/>
  <c r="R372" i="5"/>
  <c r="M372" i="5"/>
  <c r="N372" i="5"/>
  <c r="L372" i="5"/>
  <c r="O372" i="5"/>
  <c r="Q372" i="5"/>
  <c r="P372" i="5"/>
  <c r="L102" i="5"/>
  <c r="M102" i="5"/>
  <c r="N102" i="5"/>
  <c r="P102" i="5"/>
  <c r="Q102" i="5"/>
  <c r="R102" i="5"/>
  <c r="O102" i="5"/>
  <c r="H204" i="5"/>
  <c r="R204" i="5"/>
  <c r="L204" i="5"/>
  <c r="M204" i="5"/>
  <c r="N204" i="5"/>
  <c r="O204" i="5"/>
  <c r="P204" i="5"/>
  <c r="Q204" i="5"/>
  <c r="R156" i="5"/>
  <c r="L156" i="5"/>
  <c r="O156" i="5"/>
  <c r="M156" i="5"/>
  <c r="P156" i="5"/>
  <c r="Q156" i="5"/>
  <c r="N156" i="5"/>
  <c r="P311" i="5"/>
  <c r="L311" i="5"/>
  <c r="O311" i="5"/>
  <c r="R311" i="5"/>
  <c r="N311" i="5"/>
  <c r="M311" i="5"/>
  <c r="Q311" i="5"/>
  <c r="G77" i="5"/>
  <c r="L77" i="5"/>
  <c r="M77" i="5"/>
  <c r="O77" i="5"/>
  <c r="P77" i="5"/>
  <c r="N77" i="5"/>
  <c r="Q77" i="5"/>
  <c r="R77" i="5"/>
  <c r="L214" i="5"/>
  <c r="N214" i="5"/>
  <c r="O214" i="5"/>
  <c r="P214" i="5"/>
  <c r="Q214" i="5"/>
  <c r="R214" i="5"/>
  <c r="M214" i="5"/>
  <c r="O193" i="5"/>
  <c r="Q193" i="5"/>
  <c r="R193" i="5"/>
  <c r="L193" i="5"/>
  <c r="P193" i="5"/>
  <c r="M193" i="5"/>
  <c r="N193" i="5"/>
  <c r="Q27" i="5"/>
  <c r="R27" i="5"/>
  <c r="M27" i="5"/>
  <c r="N27" i="5"/>
  <c r="O27" i="5"/>
  <c r="P27" i="5"/>
  <c r="L27" i="5"/>
  <c r="I382" i="5"/>
  <c r="L382" i="5"/>
  <c r="O382" i="5"/>
  <c r="P382" i="5"/>
  <c r="R382" i="5"/>
  <c r="Q382" i="5"/>
  <c r="M382" i="5"/>
  <c r="N382" i="5"/>
  <c r="N225" i="5"/>
  <c r="O225" i="5"/>
  <c r="M225" i="5"/>
  <c r="P225" i="5"/>
  <c r="R225" i="5"/>
  <c r="Q225" i="5"/>
  <c r="L225" i="5"/>
  <c r="H74" i="5"/>
  <c r="P74" i="5"/>
  <c r="Q74" i="5"/>
  <c r="R74" i="5"/>
  <c r="L74" i="5"/>
  <c r="M74" i="5"/>
  <c r="N74" i="5"/>
  <c r="O74" i="5"/>
  <c r="R380" i="5"/>
  <c r="M380" i="5"/>
  <c r="N380" i="5"/>
  <c r="Q380" i="5"/>
  <c r="L380" i="5"/>
  <c r="O380" i="5"/>
  <c r="P380" i="5"/>
  <c r="M111" i="5"/>
  <c r="N111" i="5"/>
  <c r="O111" i="5"/>
  <c r="R111" i="5"/>
  <c r="P111" i="5"/>
  <c r="L111" i="5"/>
  <c r="Q111" i="5"/>
  <c r="M284" i="5"/>
  <c r="P284" i="5"/>
  <c r="Q284" i="5"/>
  <c r="L284" i="5"/>
  <c r="N284" i="5"/>
  <c r="O284" i="5"/>
  <c r="R284" i="5"/>
  <c r="M351" i="5"/>
  <c r="O351" i="5"/>
  <c r="P351" i="5"/>
  <c r="R351" i="5"/>
  <c r="Q351" i="5"/>
  <c r="L351" i="5"/>
  <c r="N351" i="5"/>
  <c r="M359" i="5"/>
  <c r="P359" i="5"/>
  <c r="Q359" i="5"/>
  <c r="L359" i="5"/>
  <c r="N359" i="5"/>
  <c r="O359" i="5"/>
  <c r="R359" i="5"/>
  <c r="M165" i="5"/>
  <c r="P165" i="5"/>
  <c r="N165" i="5"/>
  <c r="Q165" i="5"/>
  <c r="R165" i="5"/>
  <c r="L165" i="5"/>
  <c r="O165" i="5"/>
  <c r="M300" i="5"/>
  <c r="P300" i="5"/>
  <c r="Q300" i="5"/>
  <c r="O300" i="5"/>
  <c r="R300" i="5"/>
  <c r="N300" i="5"/>
  <c r="L300" i="5"/>
  <c r="L220" i="5"/>
  <c r="M220" i="5"/>
  <c r="N220" i="5"/>
  <c r="O220" i="5"/>
  <c r="R220" i="5"/>
  <c r="P220" i="5"/>
  <c r="Q220" i="5"/>
  <c r="Q187" i="5"/>
  <c r="L187" i="5"/>
  <c r="M187" i="5"/>
  <c r="N187" i="5"/>
  <c r="P187" i="5"/>
  <c r="O187" i="5"/>
  <c r="R187" i="5"/>
  <c r="M22" i="5"/>
  <c r="N22" i="5"/>
  <c r="O22" i="5"/>
  <c r="P22" i="5"/>
  <c r="Q22" i="5"/>
  <c r="R22" i="5"/>
  <c r="G28" i="4"/>
  <c r="H28" i="4"/>
  <c r="H179" i="5"/>
  <c r="H183" i="5"/>
  <c r="G183" i="5"/>
  <c r="I183" i="5"/>
  <c r="I314" i="5"/>
  <c r="G179" i="5"/>
  <c r="I179" i="5"/>
  <c r="H96" i="5"/>
  <c r="G184" i="5"/>
  <c r="G100" i="5"/>
  <c r="I96" i="5"/>
  <c r="G96" i="5"/>
  <c r="H100" i="5"/>
  <c r="I112" i="5"/>
  <c r="H112" i="5"/>
  <c r="H128" i="5"/>
  <c r="I128" i="5"/>
  <c r="H312" i="5"/>
  <c r="I164" i="5"/>
  <c r="G164" i="5"/>
  <c r="I386" i="5"/>
  <c r="G128" i="5"/>
  <c r="G112" i="5"/>
  <c r="I180" i="5"/>
  <c r="G386" i="5"/>
  <c r="H164" i="5"/>
  <c r="H180" i="5"/>
  <c r="G312" i="5"/>
  <c r="I187" i="5"/>
  <c r="H187" i="5"/>
  <c r="H184" i="5"/>
  <c r="H348" i="5"/>
  <c r="I312" i="5"/>
  <c r="G304" i="5"/>
  <c r="G314" i="5"/>
  <c r="H304" i="5"/>
  <c r="G180" i="5"/>
  <c r="H314" i="5"/>
  <c r="H168" i="5"/>
  <c r="G192" i="5"/>
  <c r="G187" i="5"/>
  <c r="I274" i="5"/>
  <c r="I192" i="5"/>
  <c r="I250" i="5"/>
  <c r="H370" i="5"/>
  <c r="G370" i="5"/>
  <c r="I333" i="5"/>
  <c r="I186" i="5"/>
  <c r="G168" i="5"/>
  <c r="H81" i="5"/>
  <c r="G131" i="5"/>
  <c r="G208" i="5"/>
  <c r="I168" i="5"/>
  <c r="G296" i="5"/>
  <c r="H296" i="5"/>
  <c r="I296" i="5"/>
  <c r="G218" i="5"/>
  <c r="I370" i="5"/>
  <c r="H232" i="5"/>
  <c r="G359" i="5"/>
  <c r="G165" i="5"/>
  <c r="H224" i="5"/>
  <c r="G186" i="5"/>
  <c r="I211" i="5"/>
  <c r="G343" i="5"/>
  <c r="H343" i="5"/>
  <c r="G384" i="5"/>
  <c r="G211" i="5"/>
  <c r="I224" i="5"/>
  <c r="I220" i="5"/>
  <c r="G224" i="5"/>
  <c r="I300" i="5"/>
  <c r="G307" i="5"/>
  <c r="G220" i="5"/>
  <c r="H220" i="5"/>
  <c r="H165" i="5"/>
  <c r="I165" i="5"/>
  <c r="H211" i="5"/>
  <c r="G300" i="5"/>
  <c r="G259" i="5"/>
  <c r="I184" i="5"/>
  <c r="H30" i="4"/>
  <c r="G124" i="5"/>
  <c r="I131" i="5"/>
  <c r="H131" i="5"/>
  <c r="G84" i="5"/>
  <c r="H218" i="5"/>
  <c r="H208" i="5"/>
  <c r="H266" i="5"/>
  <c r="I221" i="5"/>
  <c r="I30" i="4"/>
  <c r="H331" i="5"/>
  <c r="G326" i="5"/>
  <c r="I307" i="5"/>
  <c r="H326" i="5"/>
  <c r="I324" i="5"/>
  <c r="G34" i="4"/>
  <c r="I205" i="5"/>
  <c r="H307" i="5"/>
  <c r="G236" i="5"/>
  <c r="G358" i="5"/>
  <c r="I84" i="5"/>
  <c r="I241" i="5"/>
  <c r="I218" i="5"/>
  <c r="G232" i="5"/>
  <c r="I317" i="5"/>
  <c r="H300" i="5"/>
  <c r="H274" i="5"/>
  <c r="I24" i="4"/>
  <c r="H27" i="5"/>
  <c r="G27" i="5"/>
  <c r="I204" i="5"/>
  <c r="I230" i="5"/>
  <c r="I27" i="5"/>
  <c r="G173" i="5"/>
  <c r="I103" i="5"/>
  <c r="G226" i="5"/>
  <c r="G292" i="5"/>
  <c r="H346" i="5"/>
  <c r="I181" i="5"/>
  <c r="I238" i="5"/>
  <c r="I272" i="5"/>
  <c r="I226" i="5"/>
  <c r="G283" i="5"/>
  <c r="H181" i="5"/>
  <c r="H202" i="5"/>
  <c r="G181" i="5"/>
  <c r="G93" i="5"/>
  <c r="G272" i="5"/>
  <c r="H84" i="5"/>
  <c r="I266" i="5"/>
  <c r="G266" i="5"/>
  <c r="I385" i="5"/>
  <c r="H272" i="5"/>
  <c r="H292" i="5"/>
  <c r="G324" i="5"/>
  <c r="I295" i="5"/>
  <c r="H236" i="5"/>
  <c r="I244" i="5"/>
  <c r="H324" i="5"/>
  <c r="H242" i="5"/>
  <c r="I292" i="5"/>
  <c r="I248" i="5"/>
  <c r="G238" i="5"/>
  <c r="H358" i="5"/>
  <c r="H54" i="5"/>
  <c r="G373" i="5"/>
  <c r="H148" i="5"/>
  <c r="H195" i="5"/>
  <c r="H250" i="5"/>
  <c r="H373" i="5"/>
  <c r="H293" i="5"/>
  <c r="H248" i="5"/>
  <c r="I236" i="5"/>
  <c r="I348" i="5"/>
  <c r="I373" i="5"/>
  <c r="H132" i="5"/>
  <c r="G54" i="5"/>
  <c r="G348" i="5"/>
  <c r="H133" i="5"/>
  <c r="G57" i="5"/>
  <c r="G250" i="5"/>
  <c r="I293" i="5"/>
  <c r="H339" i="5"/>
  <c r="G284" i="5"/>
  <c r="G248" i="5"/>
  <c r="H238" i="5"/>
  <c r="G242" i="5"/>
  <c r="G345" i="5"/>
  <c r="I358" i="5"/>
  <c r="I44" i="5"/>
  <c r="H108" i="5"/>
  <c r="H173" i="5"/>
  <c r="G106" i="5"/>
  <c r="I290" i="5"/>
  <c r="I371" i="5"/>
  <c r="I298" i="5"/>
  <c r="I41" i="4"/>
  <c r="H256" i="5"/>
  <c r="H280" i="5"/>
  <c r="H22" i="5"/>
  <c r="H199" i="5"/>
  <c r="H371" i="5"/>
  <c r="I127" i="5"/>
  <c r="H106" i="5"/>
  <c r="G221" i="5"/>
  <c r="G195" i="5"/>
  <c r="G298" i="5"/>
  <c r="I22" i="5"/>
  <c r="H262" i="5"/>
  <c r="G244" i="5"/>
  <c r="G133" i="5"/>
  <c r="G371" i="5"/>
  <c r="G75" i="5"/>
  <c r="G204" i="5"/>
  <c r="H41" i="4"/>
  <c r="H334" i="5"/>
  <c r="G127" i="5"/>
  <c r="G280" i="5"/>
  <c r="I334" i="5"/>
  <c r="I277" i="5"/>
  <c r="G246" i="5"/>
  <c r="H244" i="5"/>
  <c r="H290" i="5"/>
  <c r="I280" i="5"/>
  <c r="I106" i="5"/>
  <c r="H127" i="5"/>
  <c r="I313" i="5"/>
  <c r="G256" i="5"/>
  <c r="I195" i="5"/>
  <c r="I173" i="5"/>
  <c r="H298" i="5"/>
  <c r="I108" i="5"/>
  <c r="I72" i="5"/>
  <c r="I267" i="5"/>
  <c r="I330" i="5"/>
  <c r="G156" i="5"/>
  <c r="G108" i="5"/>
  <c r="H124" i="5"/>
  <c r="I193" i="5"/>
  <c r="G229" i="5"/>
  <c r="I354" i="5"/>
  <c r="G120" i="5"/>
  <c r="H276" i="5"/>
  <c r="H212" i="5"/>
  <c r="I26" i="5"/>
  <c r="I246" i="5"/>
  <c r="H26" i="5"/>
  <c r="H50" i="5"/>
  <c r="H143" i="5"/>
  <c r="H153" i="5"/>
  <c r="G341" i="5"/>
  <c r="I278" i="5"/>
  <c r="I54" i="5"/>
  <c r="H125" i="5"/>
  <c r="G317" i="5"/>
  <c r="G294" i="5"/>
  <c r="H333" i="5"/>
  <c r="H284" i="5"/>
  <c r="H295" i="5"/>
  <c r="H384" i="5"/>
  <c r="H159" i="5"/>
  <c r="H80" i="5"/>
  <c r="G103" i="5"/>
  <c r="I359" i="5"/>
  <c r="I170" i="5"/>
  <c r="G333" i="5"/>
  <c r="I284" i="5"/>
  <c r="G23" i="4"/>
  <c r="I80" i="5"/>
  <c r="I206" i="5"/>
  <c r="G143" i="5"/>
  <c r="G60" i="5"/>
  <c r="H278" i="5"/>
  <c r="H317" i="5"/>
  <c r="H23" i="4"/>
  <c r="I115" i="5"/>
  <c r="G278" i="5"/>
  <c r="H103" i="5"/>
  <c r="I289" i="5"/>
  <c r="I143" i="5"/>
  <c r="H60" i="5"/>
  <c r="I384" i="5"/>
  <c r="G197" i="5"/>
  <c r="G80" i="5"/>
  <c r="G369" i="5"/>
  <c r="H359" i="5"/>
  <c r="I310" i="5"/>
  <c r="G134" i="5"/>
  <c r="G330" i="5"/>
  <c r="G25" i="4"/>
  <c r="I134" i="5"/>
  <c r="I185" i="5"/>
  <c r="G216" i="5"/>
  <c r="I216" i="5"/>
  <c r="G295" i="5"/>
  <c r="G251" i="5"/>
  <c r="H134" i="5"/>
  <c r="H330" i="5"/>
  <c r="H25" i="4"/>
  <c r="G286" i="5"/>
  <c r="H156" i="5"/>
  <c r="I132" i="5"/>
  <c r="G107" i="5"/>
  <c r="G241" i="5"/>
  <c r="H113" i="5"/>
  <c r="H142" i="5"/>
  <c r="I45" i="5"/>
  <c r="H251" i="5"/>
  <c r="G245" i="5"/>
  <c r="H336" i="5"/>
  <c r="G135" i="5"/>
  <c r="G45" i="5"/>
  <c r="G353" i="5"/>
  <c r="G142" i="5"/>
  <c r="I336" i="5"/>
  <c r="I276" i="5"/>
  <c r="H135" i="5"/>
  <c r="G367" i="5"/>
  <c r="H61" i="5"/>
  <c r="I209" i="5"/>
  <c r="G222" i="5"/>
  <c r="G71" i="5"/>
  <c r="H340" i="5"/>
  <c r="G113" i="5"/>
  <c r="H45" i="5"/>
  <c r="H241" i="5"/>
  <c r="I71" i="5"/>
  <c r="I340" i="5"/>
  <c r="H33" i="5"/>
  <c r="G315" i="5"/>
  <c r="I227" i="5"/>
  <c r="I331" i="5"/>
  <c r="H246" i="5"/>
  <c r="I68" i="5"/>
  <c r="I242" i="5"/>
  <c r="G334" i="5"/>
  <c r="I176" i="5"/>
  <c r="H286" i="5"/>
  <c r="I111" i="5"/>
  <c r="G176" i="5"/>
  <c r="I286" i="5"/>
  <c r="G111" i="5"/>
  <c r="I156" i="5"/>
  <c r="H277" i="5"/>
  <c r="G262" i="5"/>
  <c r="G331" i="5"/>
  <c r="I262" i="5"/>
  <c r="H281" i="5"/>
  <c r="H205" i="5"/>
  <c r="G202" i="5"/>
  <c r="H116" i="5"/>
  <c r="I268" i="5"/>
  <c r="H221" i="5"/>
  <c r="I256" i="5"/>
  <c r="H146" i="5"/>
  <c r="H118" i="5"/>
  <c r="I369" i="5"/>
  <c r="G297" i="5"/>
  <c r="G44" i="5"/>
  <c r="G293" i="5"/>
  <c r="I144" i="5"/>
  <c r="I283" i="5"/>
  <c r="G205" i="5"/>
  <c r="I321" i="5"/>
  <c r="I130" i="5"/>
  <c r="H137" i="5"/>
  <c r="G282" i="5"/>
  <c r="I222" i="5"/>
  <c r="G104" i="5"/>
  <c r="H321" i="5"/>
  <c r="H185" i="5"/>
  <c r="G140" i="5"/>
  <c r="G340" i="5"/>
  <c r="H31" i="5"/>
  <c r="H233" i="5"/>
  <c r="I240" i="5"/>
  <c r="I113" i="5"/>
  <c r="H222" i="5"/>
  <c r="G374" i="5"/>
  <c r="H193" i="5"/>
  <c r="I345" i="5"/>
  <c r="H369" i="5"/>
  <c r="I282" i="5"/>
  <c r="G50" i="5"/>
  <c r="G153" i="5"/>
  <c r="I59" i="5"/>
  <c r="I33" i="5"/>
  <c r="I259" i="5"/>
  <c r="G185" i="5"/>
  <c r="I60" i="5"/>
  <c r="I153" i="5"/>
  <c r="H28" i="5"/>
  <c r="H189" i="5"/>
  <c r="I326" i="5"/>
  <c r="H283" i="5"/>
  <c r="G193" i="5"/>
  <c r="H345" i="5"/>
  <c r="G377" i="5"/>
  <c r="I202" i="5"/>
  <c r="H377" i="5"/>
  <c r="H268" i="5"/>
  <c r="G24" i="4"/>
  <c r="H360" i="5"/>
  <c r="G207" i="5"/>
  <c r="I33" i="4"/>
  <c r="I264" i="5"/>
  <c r="I167" i="5"/>
  <c r="H311" i="5"/>
  <c r="H337" i="5"/>
  <c r="H207" i="5"/>
  <c r="H260" i="5"/>
  <c r="H167" i="5"/>
  <c r="G136" i="5"/>
  <c r="H93" i="5"/>
  <c r="G332" i="5"/>
  <c r="H378" i="5"/>
  <c r="G101" i="5"/>
  <c r="I207" i="5"/>
  <c r="G33" i="4"/>
  <c r="G258" i="5"/>
  <c r="I260" i="5"/>
  <c r="G264" i="5"/>
  <c r="G225" i="5"/>
  <c r="H77" i="5"/>
  <c r="H46" i="5"/>
  <c r="G311" i="5"/>
  <c r="H264" i="5"/>
  <c r="G46" i="5"/>
  <c r="H101" i="5"/>
  <c r="I360" i="5"/>
  <c r="G74" i="5"/>
  <c r="I77" i="5"/>
  <c r="H325" i="5"/>
  <c r="I46" i="5"/>
  <c r="I311" i="5"/>
  <c r="I166" i="5"/>
  <c r="I74" i="5"/>
  <c r="I325" i="5"/>
  <c r="I258" i="5"/>
  <c r="G189" i="5"/>
  <c r="I318" i="5"/>
  <c r="G378" i="5"/>
  <c r="H332" i="5"/>
  <c r="I378" i="5"/>
  <c r="G268" i="5"/>
  <c r="I101" i="5"/>
  <c r="G360" i="5"/>
  <c r="H258" i="5"/>
  <c r="I189" i="5"/>
  <c r="I73" i="5"/>
  <c r="I93" i="5"/>
  <c r="H144" i="5"/>
  <c r="G209" i="5"/>
  <c r="H31" i="4"/>
  <c r="H209" i="5"/>
  <c r="H225" i="5"/>
  <c r="I137" i="5"/>
  <c r="I225" i="5"/>
  <c r="I297" i="5"/>
  <c r="H35" i="4"/>
  <c r="G56" i="5"/>
  <c r="H306" i="5"/>
  <c r="H68" i="5"/>
  <c r="I50" i="5"/>
  <c r="G31" i="4"/>
  <c r="G68" i="5"/>
  <c r="I159" i="5"/>
  <c r="I322" i="5"/>
  <c r="I99" i="5"/>
  <c r="G212" i="5"/>
  <c r="G214" i="5"/>
  <c r="I90" i="5"/>
  <c r="H309" i="5"/>
  <c r="I125" i="5"/>
  <c r="I380" i="5"/>
  <c r="H335" i="5"/>
  <c r="G351" i="5"/>
  <c r="I351" i="5"/>
  <c r="G357" i="5"/>
  <c r="I38" i="5"/>
  <c r="G76" i="5"/>
  <c r="G152" i="5"/>
  <c r="H257" i="5"/>
  <c r="H83" i="5"/>
  <c r="H120" i="5"/>
  <c r="H254" i="5"/>
  <c r="H382" i="5"/>
  <c r="H214" i="5"/>
  <c r="G163" i="5"/>
  <c r="H196" i="5"/>
  <c r="H329" i="5"/>
  <c r="H351" i="5"/>
  <c r="H94" i="5"/>
  <c r="H305" i="5"/>
  <c r="H36" i="4"/>
  <c r="G376" i="5"/>
  <c r="I35" i="4"/>
  <c r="H162" i="5"/>
  <c r="I309" i="5"/>
  <c r="I339" i="5"/>
  <c r="I281" i="5"/>
  <c r="G257" i="5"/>
  <c r="I83" i="5"/>
  <c r="G269" i="5"/>
  <c r="I95" i="5"/>
  <c r="H163" i="5"/>
  <c r="G94" i="5"/>
  <c r="I214" i="5"/>
  <c r="H150" i="5"/>
  <c r="G150" i="5"/>
  <c r="I36" i="4"/>
  <c r="H76" i="5"/>
  <c r="G309" i="5"/>
  <c r="G38" i="5"/>
  <c r="H38" i="5"/>
  <c r="I171" i="5"/>
  <c r="H338" i="5"/>
  <c r="H115" i="5"/>
  <c r="G162" i="5"/>
  <c r="I29" i="5"/>
  <c r="G95" i="5"/>
  <c r="H30" i="5"/>
  <c r="I163" i="5"/>
  <c r="I329" i="5"/>
  <c r="G329" i="5"/>
  <c r="G125" i="5"/>
  <c r="G22" i="4"/>
  <c r="J22" i="4" s="1"/>
  <c r="G380" i="5"/>
  <c r="H376" i="5"/>
  <c r="I94" i="5"/>
  <c r="G83" i="5"/>
  <c r="G90" i="5"/>
  <c r="I25" i="5"/>
  <c r="I338" i="5"/>
  <c r="I162" i="5"/>
  <c r="H95" i="5"/>
  <c r="I120" i="5"/>
  <c r="G141" i="5"/>
  <c r="I196" i="5"/>
  <c r="H355" i="5"/>
  <c r="H380" i="5"/>
  <c r="I305" i="5"/>
  <c r="I150" i="5"/>
  <c r="G305" i="5"/>
  <c r="G30" i="5"/>
  <c r="H29" i="4"/>
  <c r="G338" i="5"/>
  <c r="I29" i="4"/>
  <c r="I41" i="5"/>
  <c r="H383" i="5"/>
  <c r="H141" i="5"/>
  <c r="I355" i="5"/>
  <c r="I376" i="5"/>
  <c r="H90" i="5"/>
  <c r="H117" i="5"/>
  <c r="I301" i="5"/>
  <c r="I335" i="5"/>
  <c r="G383" i="5"/>
  <c r="H201" i="5"/>
  <c r="G337" i="5"/>
  <c r="I70" i="5"/>
  <c r="G301" i="5"/>
  <c r="H327" i="5"/>
  <c r="I117" i="5"/>
  <c r="I315" i="5"/>
  <c r="G335" i="5"/>
  <c r="I303" i="5"/>
  <c r="G117" i="5"/>
  <c r="I78" i="5"/>
  <c r="G69" i="5"/>
  <c r="G349" i="5"/>
  <c r="H206" i="5"/>
  <c r="H151" i="5"/>
  <c r="H70" i="5"/>
  <c r="H301" i="5"/>
  <c r="H99" i="5"/>
  <c r="I383" i="5"/>
  <c r="I337" i="5"/>
  <c r="G70" i="5"/>
  <c r="H289" i="5"/>
  <c r="H171" i="5"/>
  <c r="H140" i="5"/>
  <c r="I124" i="5"/>
  <c r="G105" i="5"/>
  <c r="H282" i="5"/>
  <c r="H229" i="5"/>
  <c r="G385" i="5"/>
  <c r="I203" i="5"/>
  <c r="H197" i="5"/>
  <c r="G171" i="5"/>
  <c r="H315" i="5"/>
  <c r="G99" i="5"/>
  <c r="G217" i="5"/>
  <c r="G115" i="5"/>
  <c r="H111" i="5"/>
  <c r="G308" i="5"/>
  <c r="H308" i="5"/>
  <c r="I308" i="5"/>
  <c r="I61" i="5"/>
  <c r="I110" i="5"/>
  <c r="G303" i="5"/>
  <c r="I116" i="5"/>
  <c r="G382" i="5"/>
  <c r="G116" i="5"/>
  <c r="H374" i="5"/>
  <c r="H40" i="4"/>
  <c r="I40" i="4"/>
  <c r="G40" i="4"/>
  <c r="I197" i="5"/>
  <c r="H161" i="5"/>
  <c r="G161" i="5"/>
  <c r="I161" i="5"/>
  <c r="G170" i="5"/>
  <c r="H42" i="5"/>
  <c r="I42" i="5"/>
  <c r="I85" i="5"/>
  <c r="H41" i="5"/>
  <c r="I69" i="5"/>
  <c r="G28" i="5"/>
  <c r="I148" i="5"/>
  <c r="I178" i="5"/>
  <c r="G42" i="5"/>
  <c r="I251" i="5"/>
  <c r="I28" i="5"/>
  <c r="G92" i="5"/>
  <c r="I344" i="5"/>
  <c r="I341" i="5"/>
  <c r="H379" i="5"/>
  <c r="H75" i="5"/>
  <c r="I279" i="5"/>
  <c r="I58" i="5"/>
  <c r="G23" i="5"/>
  <c r="H245" i="5"/>
  <c r="H344" i="5"/>
  <c r="G271" i="5"/>
  <c r="H243" i="5"/>
  <c r="I365" i="5"/>
  <c r="H255" i="5"/>
  <c r="G379" i="5"/>
  <c r="I75" i="5"/>
  <c r="G279" i="5"/>
  <c r="I245" i="5"/>
  <c r="G33" i="5"/>
  <c r="I346" i="5"/>
  <c r="I81" i="5"/>
  <c r="H271" i="5"/>
  <c r="H25" i="5"/>
  <c r="G243" i="5"/>
  <c r="G365" i="5"/>
  <c r="H273" i="5"/>
  <c r="I88" i="5"/>
  <c r="I255" i="5"/>
  <c r="H341" i="5"/>
  <c r="H37" i="4"/>
  <c r="I37" i="4"/>
  <c r="I254" i="5"/>
  <c r="I118" i="5"/>
  <c r="I271" i="5"/>
  <c r="I243" i="5"/>
  <c r="H365" i="5"/>
  <c r="H190" i="5"/>
  <c r="H154" i="5"/>
  <c r="H279" i="5"/>
  <c r="G88" i="5"/>
  <c r="H178" i="5"/>
  <c r="G255" i="5"/>
  <c r="I92" i="5"/>
  <c r="G25" i="5"/>
  <c r="G41" i="5"/>
  <c r="G265" i="5"/>
  <c r="I269" i="5"/>
  <c r="H372" i="5"/>
  <c r="I102" i="5"/>
  <c r="G102" i="5"/>
  <c r="H102" i="5"/>
  <c r="I215" i="5"/>
  <c r="G215" i="5"/>
  <c r="I287" i="5"/>
  <c r="I217" i="5"/>
  <c r="G178" i="5"/>
  <c r="G240" i="5"/>
  <c r="H215" i="5"/>
  <c r="G175" i="5"/>
  <c r="H40" i="5"/>
  <c r="G194" i="5"/>
  <c r="H194" i="5"/>
  <c r="I194" i="5"/>
  <c r="I363" i="5"/>
  <c r="H363" i="5"/>
  <c r="G363" i="5"/>
  <c r="H320" i="5"/>
  <c r="I320" i="5"/>
  <c r="G320" i="5"/>
  <c r="I353" i="5"/>
  <c r="H235" i="5"/>
  <c r="I175" i="5"/>
  <c r="G190" i="5"/>
  <c r="I138" i="5"/>
  <c r="G138" i="5"/>
  <c r="H138" i="5"/>
  <c r="I265" i="5"/>
  <c r="G313" i="5"/>
  <c r="G322" i="5"/>
  <c r="G154" i="5"/>
  <c r="G82" i="5"/>
  <c r="G40" i="5"/>
  <c r="G58" i="5"/>
  <c r="I306" i="5"/>
  <c r="I122" i="5"/>
  <c r="G122" i="5"/>
  <c r="H122" i="5"/>
  <c r="H29" i="5"/>
  <c r="I32" i="5"/>
  <c r="I40" i="5"/>
  <c r="G155" i="5"/>
  <c r="H342" i="5"/>
  <c r="H105" i="5"/>
  <c r="H275" i="5"/>
  <c r="H318" i="5"/>
  <c r="G267" i="5"/>
  <c r="H38" i="4"/>
  <c r="I38" i="4"/>
  <c r="G38" i="4"/>
  <c r="G26" i="4"/>
  <c r="H26" i="4"/>
  <c r="H32" i="5"/>
  <c r="H155" i="5"/>
  <c r="H51" i="5"/>
  <c r="I275" i="5"/>
  <c r="H217" i="5"/>
  <c r="G109" i="5"/>
  <c r="H109" i="5"/>
  <c r="I294" i="5"/>
  <c r="G201" i="5"/>
  <c r="G354" i="5"/>
  <c r="I39" i="4"/>
  <c r="G39" i="4"/>
  <c r="H39" i="4"/>
  <c r="G203" i="5"/>
  <c r="G32" i="5"/>
  <c r="I155" i="5"/>
  <c r="I51" i="5"/>
  <c r="G87" i="5"/>
  <c r="G275" i="5"/>
  <c r="G372" i="5"/>
  <c r="H198" i="5"/>
  <c r="H160" i="5"/>
  <c r="H323" i="5"/>
  <c r="I91" i="5"/>
  <c r="I349" i="5"/>
  <c r="H349" i="5"/>
  <c r="H223" i="5"/>
  <c r="G223" i="5"/>
  <c r="I223" i="5"/>
  <c r="I76" i="5"/>
  <c r="H230" i="5"/>
  <c r="I89" i="5"/>
  <c r="G89" i="5"/>
  <c r="G310" i="5"/>
  <c r="G59" i="5"/>
  <c r="I57" i="5"/>
  <c r="I323" i="5"/>
  <c r="G91" i="5"/>
  <c r="G261" i="5"/>
  <c r="I261" i="5"/>
  <c r="H261" i="5"/>
  <c r="I357" i="5"/>
  <c r="G64" i="5"/>
  <c r="H64" i="5"/>
  <c r="I64" i="5"/>
  <c r="G172" i="5"/>
  <c r="I172" i="5"/>
  <c r="H172" i="5"/>
  <c r="G78" i="5"/>
  <c r="H78" i="5"/>
  <c r="G299" i="5"/>
  <c r="H299" i="5"/>
  <c r="I299" i="5"/>
  <c r="H182" i="5"/>
  <c r="G182" i="5"/>
  <c r="I182" i="5"/>
  <c r="H67" i="5"/>
  <c r="G231" i="5"/>
  <c r="G381" i="5"/>
  <c r="G43" i="5"/>
  <c r="G198" i="5"/>
  <c r="I174" i="5"/>
  <c r="H39" i="5"/>
  <c r="H35" i="5"/>
  <c r="H56" i="5"/>
  <c r="G149" i="5"/>
  <c r="I149" i="5"/>
  <c r="H149" i="5"/>
  <c r="I27" i="4"/>
  <c r="G27" i="4"/>
  <c r="H27" i="4"/>
  <c r="G342" i="5"/>
  <c r="H210" i="5"/>
  <c r="H34" i="5"/>
  <c r="I34" i="5"/>
  <c r="G210" i="5"/>
  <c r="G323" i="5"/>
  <c r="H174" i="5"/>
  <c r="G39" i="5"/>
  <c r="I198" i="5"/>
  <c r="I67" i="5"/>
  <c r="G287" i="5"/>
  <c r="G147" i="5"/>
  <c r="H147" i="5"/>
  <c r="I147" i="5"/>
  <c r="H23" i="5"/>
  <c r="I49" i="5"/>
  <c r="H49" i="5"/>
  <c r="G49" i="5"/>
  <c r="G273" i="5"/>
  <c r="G119" i="5"/>
  <c r="H119" i="5"/>
  <c r="I119" i="5"/>
  <c r="H57" i="5"/>
  <c r="I210" i="5"/>
  <c r="G85" i="5"/>
  <c r="H43" i="5"/>
  <c r="I39" i="5"/>
  <c r="G35" i="5"/>
  <c r="H86" i="5"/>
  <c r="G67" i="5"/>
  <c r="I160" i="5"/>
  <c r="H73" i="5"/>
  <c r="G375" i="5"/>
  <c r="I375" i="5"/>
  <c r="H375" i="5"/>
  <c r="G260" i="5"/>
  <c r="I136" i="5"/>
  <c r="I107" i="5"/>
  <c r="G86" i="5"/>
  <c r="I86" i="5"/>
  <c r="G160" i="5"/>
  <c r="H361" i="5"/>
  <c r="G361" i="5"/>
  <c r="I188" i="5"/>
  <c r="G188" i="5"/>
  <c r="H188" i="5"/>
  <c r="G364" i="5"/>
  <c r="I364" i="5"/>
  <c r="H364" i="5"/>
  <c r="G253" i="5"/>
  <c r="I253" i="5"/>
  <c r="H253" i="5"/>
  <c r="G288" i="5"/>
  <c r="H288" i="5"/>
  <c r="I288" i="5"/>
  <c r="H104" i="5"/>
  <c r="H350" i="5"/>
  <c r="G350" i="5"/>
  <c r="I350" i="5"/>
  <c r="I352" i="5"/>
  <c r="G352" i="5"/>
  <c r="H352" i="5"/>
  <c r="G235" i="5"/>
  <c r="I87" i="5"/>
  <c r="H175" i="5"/>
  <c r="I199" i="5"/>
  <c r="H66" i="5"/>
  <c r="G66" i="5"/>
  <c r="I66" i="5"/>
  <c r="I263" i="5"/>
  <c r="I146" i="5"/>
  <c r="H366" i="5"/>
  <c r="G366" i="5"/>
  <c r="I366" i="5"/>
  <c r="H145" i="5"/>
  <c r="G145" i="5"/>
  <c r="I145" i="5"/>
  <c r="H228" i="5"/>
  <c r="G228" i="5"/>
  <c r="I228" i="5"/>
  <c r="G52" i="5"/>
  <c r="I52" i="5"/>
  <c r="H52" i="5"/>
  <c r="H231" i="5"/>
  <c r="H381" i="5"/>
  <c r="G247" i="5"/>
  <c r="H247" i="5"/>
  <c r="H139" i="5"/>
  <c r="I139" i="5"/>
  <c r="G139" i="5"/>
  <c r="G98" i="5"/>
  <c r="H98" i="5"/>
  <c r="I98" i="5"/>
  <c r="H237" i="5"/>
  <c r="I362" i="5"/>
  <c r="H362" i="5"/>
  <c r="G362" i="5"/>
  <c r="G158" i="5"/>
  <c r="I158" i="5"/>
  <c r="H158" i="5"/>
  <c r="H63" i="5"/>
  <c r="G63" i="5"/>
  <c r="I63" i="5"/>
  <c r="I367" i="5"/>
  <c r="G227" i="5"/>
  <c r="I356" i="5"/>
  <c r="H356" i="5"/>
  <c r="G356" i="5"/>
  <c r="I233" i="5"/>
  <c r="H114" i="5"/>
  <c r="G114" i="5"/>
  <c r="I114" i="5"/>
  <c r="G48" i="5"/>
  <c r="I48" i="5"/>
  <c r="H48" i="5"/>
  <c r="I234" i="5"/>
  <c r="H263" i="5"/>
  <c r="G328" i="5"/>
  <c r="H328" i="5"/>
  <c r="I328" i="5"/>
  <c r="H368" i="5"/>
  <c r="I368" i="5"/>
  <c r="G368" i="5"/>
  <c r="G347" i="5"/>
  <c r="I347" i="5"/>
  <c r="H347" i="5"/>
  <c r="H200" i="5"/>
  <c r="G200" i="5"/>
  <c r="I200" i="5"/>
  <c r="I213" i="5"/>
  <c r="H213" i="5"/>
  <c r="G213" i="5"/>
  <c r="H110" i="5"/>
  <c r="G37" i="5"/>
  <c r="H37" i="5"/>
  <c r="I327" i="5"/>
  <c r="I151" i="5"/>
  <c r="G157" i="5"/>
  <c r="I157" i="5"/>
  <c r="I316" i="5"/>
  <c r="G316" i="5"/>
  <c r="H316" i="5"/>
  <c r="H82" i="5"/>
  <c r="I55" i="5"/>
  <c r="H55" i="5"/>
  <c r="G55" i="5"/>
  <c r="G263" i="5"/>
  <c r="I152" i="5"/>
  <c r="H24" i="5"/>
  <c r="I37" i="5"/>
  <c r="H47" i="5"/>
  <c r="I47" i="5"/>
  <c r="G47" i="5"/>
  <c r="G130" i="5"/>
  <c r="I302" i="5"/>
  <c r="G302" i="5"/>
  <c r="H302" i="5"/>
  <c r="G177" i="5"/>
  <c r="H177" i="5"/>
  <c r="I177" i="5"/>
  <c r="H79" i="5"/>
  <c r="I79" i="5"/>
  <c r="G79" i="5"/>
  <c r="H169" i="5"/>
  <c r="G169" i="5"/>
  <c r="G252" i="5"/>
  <c r="H252" i="5"/>
  <c r="I252" i="5"/>
  <c r="H234" i="5"/>
  <c r="H152" i="5"/>
  <c r="G239" i="5"/>
  <c r="I239" i="5"/>
  <c r="H239" i="5"/>
  <c r="G285" i="5"/>
  <c r="H285" i="5"/>
  <c r="I285" i="5"/>
  <c r="I126" i="5"/>
  <c r="H126" i="5"/>
  <c r="G126" i="5"/>
  <c r="I133" i="5"/>
  <c r="H72" i="5"/>
  <c r="I121" i="5"/>
  <c r="G121" i="5"/>
  <c r="H121" i="5"/>
  <c r="G234" i="5"/>
  <c r="H34" i="4"/>
  <c r="I249" i="5"/>
  <c r="G146" i="5"/>
  <c r="I24" i="5"/>
  <c r="G219" i="5"/>
  <c r="H219" i="5"/>
  <c r="I219" i="5"/>
  <c r="G123" i="5"/>
  <c r="I123" i="5"/>
  <c r="H123" i="5"/>
  <c r="H291" i="5"/>
  <c r="G291" i="5"/>
  <c r="I291" i="5"/>
  <c r="G31" i="5"/>
  <c r="H270" i="5"/>
  <c r="I270" i="5"/>
  <c r="G270" i="5"/>
  <c r="G166" i="5"/>
  <c r="I65" i="5"/>
  <c r="H65" i="5"/>
  <c r="G65" i="5"/>
  <c r="H36" i="5"/>
  <c r="G36" i="5"/>
  <c r="I36" i="5"/>
  <c r="I62" i="5"/>
  <c r="G62" i="5"/>
  <c r="H62" i="5"/>
  <c r="H32" i="4"/>
  <c r="I237" i="5"/>
  <c r="I191" i="5"/>
  <c r="G191" i="5"/>
  <c r="H191" i="5"/>
  <c r="G34" i="5"/>
  <c r="H85" i="5"/>
  <c r="I32" i="4"/>
  <c r="G237" i="5"/>
  <c r="G129" i="5"/>
  <c r="H129" i="5"/>
  <c r="I129" i="5"/>
  <c r="H249" i="5"/>
  <c r="G319" i="5"/>
  <c r="H319" i="5"/>
  <c r="I319" i="5"/>
  <c r="G97" i="5"/>
  <c r="H97" i="5"/>
  <c r="I97" i="5"/>
  <c r="G249" i="5"/>
  <c r="I53" i="5"/>
  <c r="H53" i="5"/>
  <c r="G53" i="5"/>
  <c r="L20" i="5" l="1"/>
  <c r="L19" i="5"/>
  <c r="L18" i="5"/>
  <c r="L17" i="5"/>
  <c r="R20" i="5"/>
  <c r="R18" i="5"/>
  <c r="R17" i="5"/>
  <c r="R19" i="5"/>
  <c r="Q17" i="5"/>
  <c r="Q18" i="5"/>
  <c r="Q20" i="5"/>
  <c r="Q19" i="5"/>
  <c r="P17" i="5"/>
  <c r="P20" i="5"/>
  <c r="P19" i="5"/>
  <c r="P18" i="5"/>
  <c r="O20" i="5"/>
  <c r="O18" i="5"/>
  <c r="O19" i="5"/>
  <c r="O17" i="5"/>
  <c r="N20" i="5"/>
  <c r="N19" i="5"/>
  <c r="N17" i="5"/>
  <c r="N18" i="5"/>
  <c r="M17" i="5"/>
  <c r="M20" i="5"/>
  <c r="M19" i="5"/>
  <c r="M18" i="5"/>
  <c r="J179" i="5"/>
  <c r="J28" i="4"/>
  <c r="J183" i="5"/>
  <c r="J100" i="5"/>
  <c r="J96" i="5"/>
  <c r="J30" i="5"/>
  <c r="J112" i="5"/>
  <c r="J128" i="5"/>
  <c r="J312" i="5"/>
  <c r="J164" i="5"/>
  <c r="J386" i="5"/>
  <c r="J187" i="5"/>
  <c r="J180" i="5"/>
  <c r="J184" i="5"/>
  <c r="J314" i="5"/>
  <c r="J304" i="5"/>
  <c r="J192" i="5"/>
  <c r="J186" i="5"/>
  <c r="J274" i="5"/>
  <c r="J370" i="5"/>
  <c r="J230" i="5"/>
  <c r="J232" i="5"/>
  <c r="J321" i="5"/>
  <c r="J208" i="5"/>
  <c r="J168" i="5"/>
  <c r="J81" i="5"/>
  <c r="J296" i="5"/>
  <c r="J107" i="5"/>
  <c r="J130" i="5"/>
  <c r="J259" i="5"/>
  <c r="J240" i="5"/>
  <c r="J30" i="4"/>
  <c r="J242" i="5"/>
  <c r="J24" i="4"/>
  <c r="J165" i="5"/>
  <c r="J144" i="5"/>
  <c r="J343" i="5"/>
  <c r="J331" i="5"/>
  <c r="J44" i="5"/>
  <c r="J224" i="5"/>
  <c r="J211" i="5"/>
  <c r="J202" i="5"/>
  <c r="J27" i="5"/>
  <c r="J220" i="5"/>
  <c r="J385" i="5"/>
  <c r="J313" i="5"/>
  <c r="J300" i="5"/>
  <c r="J226" i="5"/>
  <c r="J218" i="5"/>
  <c r="J353" i="5"/>
  <c r="J131" i="5"/>
  <c r="J84" i="5"/>
  <c r="J75" i="5"/>
  <c r="J77" i="5"/>
  <c r="J204" i="5"/>
  <c r="J272" i="5"/>
  <c r="J307" i="5"/>
  <c r="J326" i="5"/>
  <c r="J359" i="5"/>
  <c r="J34" i="4"/>
  <c r="J238" i="5"/>
  <c r="J250" i="5"/>
  <c r="J181" i="5"/>
  <c r="J348" i="5"/>
  <c r="J292" i="5"/>
  <c r="J33" i="4"/>
  <c r="J41" i="4"/>
  <c r="J324" i="5"/>
  <c r="J33" i="5"/>
  <c r="J142" i="5"/>
  <c r="J60" i="5"/>
  <c r="J244" i="5"/>
  <c r="J373" i="5"/>
  <c r="J236" i="5"/>
  <c r="J358" i="5"/>
  <c r="J337" i="5"/>
  <c r="J298" i="5"/>
  <c r="J248" i="5"/>
  <c r="J266" i="5"/>
  <c r="J293" i="5"/>
  <c r="J170" i="5"/>
  <c r="J310" i="5"/>
  <c r="J281" i="5"/>
  <c r="J346" i="5"/>
  <c r="J124" i="5"/>
  <c r="J205" i="5"/>
  <c r="J334" i="5"/>
  <c r="J104" i="5"/>
  <c r="J113" i="5"/>
  <c r="J330" i="5"/>
  <c r="J127" i="5"/>
  <c r="J106" i="5"/>
  <c r="J284" i="5"/>
  <c r="J132" i="5"/>
  <c r="J199" i="5"/>
  <c r="J118" i="5"/>
  <c r="J69" i="5"/>
  <c r="J71" i="5"/>
  <c r="J290" i="5"/>
  <c r="J59" i="5"/>
  <c r="J206" i="5"/>
  <c r="J340" i="5"/>
  <c r="J354" i="5"/>
  <c r="J229" i="5"/>
  <c r="J72" i="5"/>
  <c r="J327" i="5"/>
  <c r="J289" i="5"/>
  <c r="J339" i="5"/>
  <c r="J54" i="5"/>
  <c r="J367" i="5"/>
  <c r="J133" i="5"/>
  <c r="J148" i="5"/>
  <c r="J276" i="5"/>
  <c r="J193" i="5"/>
  <c r="J185" i="5"/>
  <c r="J26" i="5"/>
  <c r="J173" i="5"/>
  <c r="J245" i="5"/>
  <c r="J256" i="5"/>
  <c r="J115" i="5"/>
  <c r="J277" i="5"/>
  <c r="J176" i="5"/>
  <c r="J317" i="5"/>
  <c r="J143" i="5"/>
  <c r="J212" i="5"/>
  <c r="J108" i="5"/>
  <c r="J246" i="5"/>
  <c r="J22" i="5"/>
  <c r="J195" i="5"/>
  <c r="J371" i="5"/>
  <c r="J61" i="5"/>
  <c r="J241" i="5"/>
  <c r="J25" i="4"/>
  <c r="J159" i="5"/>
  <c r="J280" i="5"/>
  <c r="J384" i="5"/>
  <c r="J103" i="5"/>
  <c r="J294" i="5"/>
  <c r="J221" i="5"/>
  <c r="J166" i="5"/>
  <c r="J267" i="5"/>
  <c r="J318" i="5"/>
  <c r="J151" i="5"/>
  <c r="J111" i="5"/>
  <c r="J31" i="5"/>
  <c r="J29" i="4"/>
  <c r="J216" i="5"/>
  <c r="J23" i="4"/>
  <c r="J333" i="5"/>
  <c r="J156" i="5"/>
  <c r="J88" i="5"/>
  <c r="J50" i="5"/>
  <c r="J80" i="5"/>
  <c r="J295" i="5"/>
  <c r="J92" i="5"/>
  <c r="J332" i="5"/>
  <c r="J377" i="5"/>
  <c r="J345" i="5"/>
  <c r="J286" i="5"/>
  <c r="J135" i="5"/>
  <c r="J134" i="5"/>
  <c r="J278" i="5"/>
  <c r="J251" i="5"/>
  <c r="J207" i="5"/>
  <c r="J227" i="5"/>
  <c r="J201" i="5"/>
  <c r="J153" i="5"/>
  <c r="J171" i="5"/>
  <c r="J83" i="5"/>
  <c r="J120" i="5"/>
  <c r="J378" i="5"/>
  <c r="J137" i="5"/>
  <c r="J283" i="5"/>
  <c r="J336" i="5"/>
  <c r="J45" i="5"/>
  <c r="J311" i="5"/>
  <c r="J222" i="5"/>
  <c r="J262" i="5"/>
  <c r="J305" i="5"/>
  <c r="J68" i="5"/>
  <c r="J306" i="5"/>
  <c r="J136" i="5"/>
  <c r="J73" i="5"/>
  <c r="J369" i="5"/>
  <c r="J34" i="5"/>
  <c r="J357" i="5"/>
  <c r="J260" i="5"/>
  <c r="J197" i="5"/>
  <c r="J264" i="5"/>
  <c r="J282" i="5"/>
  <c r="J35" i="4"/>
  <c r="J29" i="5"/>
  <c r="J315" i="5"/>
  <c r="J209" i="5"/>
  <c r="J140" i="5"/>
  <c r="J125" i="5"/>
  <c r="J257" i="5"/>
  <c r="J269" i="5"/>
  <c r="J323" i="5"/>
  <c r="J342" i="5"/>
  <c r="J338" i="5"/>
  <c r="J225" i="5"/>
  <c r="J167" i="5"/>
  <c r="J146" i="5"/>
  <c r="J74" i="5"/>
  <c r="J99" i="5"/>
  <c r="J322" i="5"/>
  <c r="J101" i="5"/>
  <c r="J374" i="5"/>
  <c r="J150" i="5"/>
  <c r="J46" i="5"/>
  <c r="J372" i="5"/>
  <c r="J51" i="5"/>
  <c r="J279" i="5"/>
  <c r="J254" i="5"/>
  <c r="J82" i="5"/>
  <c r="J275" i="5"/>
  <c r="J382" i="5"/>
  <c r="J335" i="5"/>
  <c r="J141" i="5"/>
  <c r="J297" i="5"/>
  <c r="J189" i="5"/>
  <c r="J268" i="5"/>
  <c r="J56" i="5"/>
  <c r="J233" i="5"/>
  <c r="J58" i="5"/>
  <c r="J32" i="5"/>
  <c r="J40" i="5"/>
  <c r="J190" i="5"/>
  <c r="J271" i="5"/>
  <c r="J341" i="5"/>
  <c r="J43" i="5"/>
  <c r="J376" i="5"/>
  <c r="J95" i="5"/>
  <c r="J31" i="4"/>
  <c r="J325" i="5"/>
  <c r="J258" i="5"/>
  <c r="J93" i="5"/>
  <c r="J360" i="5"/>
  <c r="J365" i="5"/>
  <c r="J105" i="5"/>
  <c r="J235" i="5"/>
  <c r="J23" i="5"/>
  <c r="J203" i="5"/>
  <c r="J383" i="5"/>
  <c r="J116" i="5"/>
  <c r="J25" i="5"/>
  <c r="J349" i="5"/>
  <c r="J210" i="5"/>
  <c r="J35" i="5"/>
  <c r="J303" i="5"/>
  <c r="J162" i="5"/>
  <c r="J196" i="5"/>
  <c r="J36" i="4"/>
  <c r="J163" i="5"/>
  <c r="J355" i="5"/>
  <c r="J90" i="5"/>
  <c r="J380" i="5"/>
  <c r="J329" i="5"/>
  <c r="J38" i="5"/>
  <c r="J94" i="5"/>
  <c r="J214" i="5"/>
  <c r="J255" i="5"/>
  <c r="J41" i="5"/>
  <c r="J89" i="5"/>
  <c r="J28" i="5"/>
  <c r="J301" i="5"/>
  <c r="J117" i="5"/>
  <c r="J351" i="5"/>
  <c r="J309" i="5"/>
  <c r="J110" i="5"/>
  <c r="J152" i="5"/>
  <c r="J231" i="5"/>
  <c r="J76" i="5"/>
  <c r="J26" i="4"/>
  <c r="J57" i="5"/>
  <c r="J217" i="5"/>
  <c r="J70" i="5"/>
  <c r="J42" i="5"/>
  <c r="J287" i="5"/>
  <c r="J215" i="5"/>
  <c r="J37" i="4"/>
  <c r="J161" i="5"/>
  <c r="J308" i="5"/>
  <c r="J265" i="5"/>
  <c r="J79" i="5"/>
  <c r="J154" i="5"/>
  <c r="J237" i="5"/>
  <c r="J155" i="5"/>
  <c r="J40" i="4"/>
  <c r="J87" i="5"/>
  <c r="J178" i="5"/>
  <c r="J361" i="5"/>
  <c r="J109" i="5"/>
  <c r="J273" i="5"/>
  <c r="J243" i="5"/>
  <c r="J344" i="5"/>
  <c r="J379" i="5"/>
  <c r="J247" i="5"/>
  <c r="J381" i="5"/>
  <c r="J86" i="5"/>
  <c r="J299" i="5"/>
  <c r="J122" i="5"/>
  <c r="J363" i="5"/>
  <c r="J126" i="5"/>
  <c r="J175" i="5"/>
  <c r="J39" i="5"/>
  <c r="J85" i="5"/>
  <c r="J285" i="5"/>
  <c r="J352" i="5"/>
  <c r="J78" i="5"/>
  <c r="J194" i="5"/>
  <c r="J39" i="4"/>
  <c r="J149" i="5"/>
  <c r="J157" i="5"/>
  <c r="J364" i="5"/>
  <c r="J174" i="5"/>
  <c r="J91" i="5"/>
  <c r="J138" i="5"/>
  <c r="J347" i="5"/>
  <c r="J368" i="5"/>
  <c r="J356" i="5"/>
  <c r="J67" i="5"/>
  <c r="J147" i="5"/>
  <c r="J182" i="5"/>
  <c r="J38" i="4"/>
  <c r="J320" i="5"/>
  <c r="J102" i="5"/>
  <c r="J270" i="5"/>
  <c r="J263" i="5"/>
  <c r="J316" i="5"/>
  <c r="J234" i="5"/>
  <c r="J145" i="5"/>
  <c r="J172" i="5"/>
  <c r="J223" i="5"/>
  <c r="J252" i="5"/>
  <c r="J177" i="5"/>
  <c r="J139" i="5"/>
  <c r="J64" i="5"/>
  <c r="J24" i="5"/>
  <c r="J63" i="5"/>
  <c r="J66" i="5"/>
  <c r="J160" i="5"/>
  <c r="J375" i="5"/>
  <c r="J119" i="5"/>
  <c r="J49" i="5"/>
  <c r="J123" i="5"/>
  <c r="J350" i="5"/>
  <c r="J288" i="5"/>
  <c r="J188" i="5"/>
  <c r="J27" i="4"/>
  <c r="J129" i="5"/>
  <c r="J65" i="5"/>
  <c r="J169" i="5"/>
  <c r="J253" i="5"/>
  <c r="J198" i="5"/>
  <c r="J261" i="5"/>
  <c r="J52" i="5"/>
  <c r="J228" i="5"/>
  <c r="J36" i="5"/>
  <c r="J239" i="5"/>
  <c r="J37" i="5"/>
  <c r="J291" i="5"/>
  <c r="J302" i="5"/>
  <c r="J55" i="5"/>
  <c r="J328" i="5"/>
  <c r="J98" i="5"/>
  <c r="J366" i="5"/>
  <c r="J219" i="5"/>
  <c r="J47" i="5"/>
  <c r="J213" i="5"/>
  <c r="J121" i="5"/>
  <c r="J200" i="5"/>
  <c r="J48" i="5"/>
  <c r="J158" i="5"/>
  <c r="J362" i="5"/>
  <c r="J97" i="5"/>
  <c r="J249" i="5"/>
  <c r="J114" i="5"/>
  <c r="J319" i="5"/>
  <c r="J32" i="4"/>
  <c r="J53" i="5"/>
  <c r="J191" i="5"/>
  <c r="J62" i="5"/>
  <c r="B16" i="5" l="1"/>
  <c r="B17" i="4"/>
  <c r="B19" i="4"/>
  <c r="B18" i="4"/>
  <c r="B16" i="4"/>
  <c r="B19" i="5"/>
  <c r="B18" i="5"/>
  <c r="B17" i="5"/>
  <c r="H16" i="5" l="1"/>
  <c r="H16" i="4"/>
  <c r="H17" i="4"/>
  <c r="H17" i="5"/>
</calcChain>
</file>

<file path=xl/sharedStrings.xml><?xml version="1.0" encoding="utf-8"?>
<sst xmlns="http://schemas.openxmlformats.org/spreadsheetml/2006/main" count="321" uniqueCount="56">
  <si>
    <t>Giorno</t>
  </si>
  <si>
    <t>Numero casuale (Tipo di giornata)</t>
  </si>
  <si>
    <t>Tipo di giornata</t>
  </si>
  <si>
    <t>Numero casuale (domanda)</t>
  </si>
  <si>
    <t>Domanda</t>
  </si>
  <si>
    <t>Ricavo</t>
  </si>
  <si>
    <t>Mancato profitto     (per eccesso di domanda)</t>
  </si>
  <si>
    <t>Brutta</t>
  </si>
  <si>
    <t>-</t>
  </si>
  <si>
    <t>Discreta</t>
  </si>
  <si>
    <t>Buona</t>
  </si>
  <si>
    <t>TOTALI</t>
  </si>
  <si>
    <t>Problema dello Strillone</t>
  </si>
  <si>
    <t>Dati per simulazione a mano</t>
  </si>
  <si>
    <t>Distribuzione dei tipi di giornata</t>
  </si>
  <si>
    <t>Probabilità</t>
  </si>
  <si>
    <t>Distribuzione della domanda di giornali</t>
  </si>
  <si>
    <t>Giornata Buona</t>
  </si>
  <si>
    <t>Giornata Discreta</t>
  </si>
  <si>
    <t>Giornata Brutta</t>
  </si>
  <si>
    <t>Simulazione a mano (supponendo una fornitura quotidiana di 70 giornali)</t>
  </si>
  <si>
    <t>prezzo di acquisto</t>
  </si>
  <si>
    <t>prezzo di vendita</t>
  </si>
  <si>
    <t>copie acquistate</t>
  </si>
  <si>
    <t>recupero per copia resa</t>
  </si>
  <si>
    <t>Simulazione con Excel (supponendo una fornitura quotidiana di 70 giornali)</t>
  </si>
  <si>
    <t>Profitto</t>
  </si>
  <si>
    <t>Medio</t>
  </si>
  <si>
    <t>Ricavo dai        giornali resi</t>
  </si>
  <si>
    <t>Profitto      giornaliero</t>
  </si>
  <si>
    <t>Ricavo dai       giornali resi</t>
  </si>
  <si>
    <t>Ricavo dai      giornali resi</t>
  </si>
  <si>
    <t>Profitto     giornaliero</t>
  </si>
  <si>
    <t>Ricavo dai     giornali resi</t>
  </si>
  <si>
    <t xml:space="preserve"> </t>
  </si>
  <si>
    <t xml:space="preserve">Giornata Brutta </t>
  </si>
  <si>
    <t xml:space="preserve">Giornata Discreta </t>
  </si>
  <si>
    <t xml:space="preserve">Domanda </t>
  </si>
  <si>
    <t xml:space="preserve">Giornata Buona </t>
  </si>
  <si>
    <t xml:space="preserve">ProbCum </t>
  </si>
  <si>
    <t>ProbCum</t>
  </si>
  <si>
    <t>Media</t>
  </si>
  <si>
    <t>Minimo</t>
  </si>
  <si>
    <t>Massimo</t>
  </si>
  <si>
    <t xml:space="preserve">DevSt </t>
  </si>
  <si>
    <t>Intervallo di confidenza 95%</t>
  </si>
  <si>
    <t>Lim Inf</t>
  </si>
  <si>
    <t>Lim Sup</t>
  </si>
  <si>
    <t xml:space="preserve">Misure campionarie sul profitto </t>
  </si>
  <si>
    <t>DevSt</t>
  </si>
  <si>
    <t xml:space="preserve">Tabella dati: profitto medio al variare del numero di copie acquistate </t>
  </si>
  <si>
    <t>N. copie acq</t>
  </si>
  <si>
    <t>Pr medio</t>
  </si>
  <si>
    <t xml:space="preserve">Lim Inf </t>
  </si>
  <si>
    <t>Lim sup</t>
  </si>
  <si>
    <t>Tabella dati: profitto medio al variare del n di copie acquistate e del prezzo di vendita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</si>
</sst>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fonts count="8">
    <font>
      <sz val="10"/>
      <name val="Arial"/>
    </font>
    <font>
      <sz val="12"/>
      <name val="Arial Unicode MS"/>
      <family val="2"/>
    </font>
    <font>
      <b/>
      <sz val="12"/>
      <name val="Times New Roman"/>
      <family val="1"/>
    </font>
    <font>
      <sz val="12"/>
      <name val="Times New Roman"/>
      <family val="1"/>
    </font>
    <font>
      <b/>
      <sz val="10"/>
      <name val="Times New Roman"/>
      <family val="1"/>
    </font>
    <font>
      <b/>
      <sz val="10"/>
      <name val="Arial"/>
      <family val="2"/>
    </font>
    <font>
      <b/>
      <sz val="12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</fills>
  <borders count="2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ck">
        <color indexed="18"/>
      </left>
      <right style="thick">
        <color indexed="18"/>
      </right>
      <top style="thick">
        <color indexed="18"/>
      </top>
      <bottom/>
      <diagonal/>
    </border>
    <border>
      <left style="thick">
        <color indexed="18"/>
      </left>
      <right style="thick">
        <color indexed="18"/>
      </right>
      <top/>
      <bottom style="thick">
        <color indexed="18"/>
      </bottom>
      <diagonal/>
    </border>
    <border>
      <left style="thick">
        <color indexed="18"/>
      </left>
      <right style="thick">
        <color indexed="18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rgb="FFC00000"/>
      </left>
      <right style="medium">
        <color rgb="FFC00000"/>
      </right>
      <top style="medium">
        <color rgb="FFC00000"/>
      </top>
      <bottom style="medium">
        <color rgb="FFC00000"/>
      </bottom>
      <diagonal/>
    </border>
    <border>
      <left style="medium">
        <color rgb="FFC00000"/>
      </left>
      <right/>
      <top style="medium">
        <color rgb="FFC00000"/>
      </top>
      <bottom/>
      <diagonal/>
    </border>
    <border>
      <left/>
      <right/>
      <top style="medium">
        <color rgb="FFC00000"/>
      </top>
      <bottom/>
      <diagonal/>
    </border>
    <border>
      <left/>
      <right style="medium">
        <color rgb="FFC00000"/>
      </right>
      <top style="medium">
        <color rgb="FFC00000"/>
      </top>
      <bottom/>
      <diagonal/>
    </border>
    <border>
      <left style="medium">
        <color rgb="FFC00000"/>
      </left>
      <right/>
      <top/>
      <bottom/>
      <diagonal/>
    </border>
    <border>
      <left/>
      <right style="medium">
        <color rgb="FFC00000"/>
      </right>
      <top/>
      <bottom/>
      <diagonal/>
    </border>
    <border>
      <left style="medium">
        <color rgb="FFC00000"/>
      </left>
      <right/>
      <top/>
      <bottom style="medium">
        <color rgb="FFC00000"/>
      </bottom>
      <diagonal/>
    </border>
    <border>
      <left/>
      <right/>
      <top/>
      <bottom style="medium">
        <color rgb="FFC00000"/>
      </bottom>
      <diagonal/>
    </border>
    <border>
      <left/>
      <right style="medium">
        <color rgb="FFC00000"/>
      </right>
      <top/>
      <bottom style="medium">
        <color rgb="FFC00000"/>
      </bottom>
      <diagonal/>
    </border>
  </borders>
  <cellStyleXfs count="1">
    <xf numFmtId="0" fontId="0" fillId="0" borderId="0"/>
  </cellStyleXfs>
  <cellXfs count="74">
    <xf numFmtId="0" fontId="0" fillId="0" borderId="0" xfId="0"/>
    <xf numFmtId="0" fontId="2" fillId="0" borderId="0" xfId="0" applyFont="1" applyAlignment="1">
      <alignment horizontal="center" textRotation="90" wrapText="1"/>
    </xf>
    <xf numFmtId="0" fontId="3" fillId="0" borderId="0" xfId="0" applyFont="1" applyAlignment="1">
      <alignment horizontal="center" vertical="top" wrapText="1"/>
    </xf>
    <xf numFmtId="0" fontId="4" fillId="0" borderId="0" xfId="0" applyFont="1" applyAlignment="1">
      <alignment horizontal="center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Alignment="1">
      <alignment horizontal="center"/>
    </xf>
    <xf numFmtId="0" fontId="0" fillId="0" borderId="1" xfId="0" applyBorder="1" applyAlignment="1">
      <alignment horizontal="center" wrapText="1"/>
    </xf>
    <xf numFmtId="0" fontId="0" fillId="0" borderId="2" xfId="0" applyBorder="1" applyAlignment="1">
      <alignment horizontal="center" wrapText="1"/>
    </xf>
    <xf numFmtId="0" fontId="0" fillId="0" borderId="3" xfId="0" applyBorder="1" applyAlignment="1">
      <alignment horizontal="center"/>
    </xf>
    <xf numFmtId="0" fontId="0" fillId="0" borderId="0" xfId="0" applyBorder="1" applyAlignment="1">
      <alignment horizontal="center"/>
    </xf>
    <xf numFmtId="0" fontId="0" fillId="0" borderId="4" xfId="0" applyBorder="1" applyAlignment="1">
      <alignment horizontal="center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0" xfId="0" applyFill="1" applyBorder="1" applyAlignment="1">
      <alignment horizontal="center" wrapText="1"/>
    </xf>
    <xf numFmtId="0" fontId="0" fillId="0" borderId="0" xfId="0" applyFill="1" applyBorder="1" applyAlignment="1">
      <alignment horizontal="center"/>
    </xf>
    <xf numFmtId="0" fontId="0" fillId="0" borderId="3" xfId="0" applyFill="1" applyBorder="1" applyAlignment="1">
      <alignment horizontal="center" wrapText="1"/>
    </xf>
    <xf numFmtId="0" fontId="0" fillId="0" borderId="3" xfId="0" applyBorder="1"/>
    <xf numFmtId="0" fontId="0" fillId="0" borderId="4" xfId="0" applyFill="1" applyBorder="1" applyAlignment="1">
      <alignment horizontal="center"/>
    </xf>
    <xf numFmtId="0" fontId="0" fillId="0" borderId="5" xfId="0" applyBorder="1"/>
    <xf numFmtId="0" fontId="0" fillId="0" borderId="6" xfId="0" applyFill="1" applyBorder="1" applyAlignment="1">
      <alignment horizontal="center"/>
    </xf>
    <xf numFmtId="0" fontId="0" fillId="0" borderId="0" xfId="0" applyBorder="1" applyAlignment="1">
      <alignment horizontal="center" wrapText="1"/>
    </xf>
    <xf numFmtId="0" fontId="0" fillId="0" borderId="0" xfId="0" applyBorder="1"/>
    <xf numFmtId="2" fontId="0" fillId="0" borderId="0" xfId="0" applyNumberFormat="1" applyBorder="1" applyAlignment="1">
      <alignment horizontal="center"/>
    </xf>
    <xf numFmtId="0" fontId="0" fillId="2" borderId="8" xfId="0" applyFill="1" applyBorder="1"/>
    <xf numFmtId="0" fontId="0" fillId="2" borderId="9" xfId="0" applyFill="1" applyBorder="1"/>
    <xf numFmtId="2" fontId="0" fillId="2" borderId="10" xfId="0" applyNumberFormat="1" applyFill="1" applyBorder="1"/>
    <xf numFmtId="0" fontId="6" fillId="0" borderId="0" xfId="0" applyFont="1"/>
    <xf numFmtId="2" fontId="3" fillId="0" borderId="0" xfId="0" applyNumberFormat="1" applyFont="1" applyAlignment="1">
      <alignment horizontal="center" vertical="top" wrapText="1"/>
    </xf>
    <xf numFmtId="0" fontId="7" fillId="0" borderId="0" xfId="0" applyFont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7" fillId="0" borderId="3" xfId="0" applyFont="1" applyBorder="1"/>
    <xf numFmtId="0" fontId="7" fillId="0" borderId="4" xfId="0" applyFont="1" applyBorder="1"/>
    <xf numFmtId="2" fontId="7" fillId="0" borderId="14" xfId="0" applyNumberFormat="1" applyFont="1" applyBorder="1" applyAlignment="1">
      <alignment horizontal="center"/>
    </xf>
    <xf numFmtId="0" fontId="0" fillId="0" borderId="15" xfId="0" applyBorder="1"/>
    <xf numFmtId="2" fontId="7" fillId="0" borderId="3" xfId="0" applyNumberFormat="1" applyFont="1" applyFill="1" applyBorder="1" applyAlignment="1">
      <alignment horizontal="center"/>
    </xf>
    <xf numFmtId="0" fontId="0" fillId="0" borderId="4" xfId="0" applyBorder="1"/>
    <xf numFmtId="2" fontId="7" fillId="0" borderId="3" xfId="0" applyNumberFormat="1" applyFont="1" applyBorder="1" applyAlignment="1">
      <alignment horizontal="center"/>
    </xf>
    <xf numFmtId="2" fontId="7" fillId="0" borderId="5" xfId="0" applyNumberFormat="1" applyFont="1" applyBorder="1" applyAlignment="1">
      <alignment horizontal="center"/>
    </xf>
    <xf numFmtId="0" fontId="0" fillId="0" borderId="7" xfId="0" applyBorder="1"/>
    <xf numFmtId="2" fontId="0" fillId="0" borderId="14" xfId="0" applyNumberFormat="1" applyBorder="1" applyAlignment="1">
      <alignment horizontal="center"/>
    </xf>
    <xf numFmtId="0" fontId="0" fillId="0" borderId="15" xfId="0" applyBorder="1" applyAlignment="1">
      <alignment horizontal="center"/>
    </xf>
    <xf numFmtId="2" fontId="0" fillId="0" borderId="3" xfId="0" applyNumberFormat="1" applyFill="1" applyBorder="1" applyAlignment="1">
      <alignment horizontal="center"/>
    </xf>
    <xf numFmtId="2" fontId="0" fillId="0" borderId="3" xfId="0" applyNumberFormat="1" applyBorder="1" applyAlignment="1">
      <alignment horizontal="center"/>
    </xf>
    <xf numFmtId="2" fontId="0" fillId="0" borderId="5" xfId="0" applyNumberFormat="1" applyBorder="1" applyAlignment="1">
      <alignment horizontal="center"/>
    </xf>
    <xf numFmtId="2" fontId="0" fillId="0" borderId="5" xfId="0" applyNumberFormat="1" applyFill="1" applyBorder="1" applyAlignment="1">
      <alignment horizontal="center"/>
    </xf>
    <xf numFmtId="0" fontId="7" fillId="0" borderId="11" xfId="0" applyFont="1" applyBorder="1"/>
    <xf numFmtId="2" fontId="0" fillId="0" borderId="0" xfId="0" applyNumberFormat="1" applyFill="1" applyBorder="1" applyAlignment="1">
      <alignment horizontal="center"/>
    </xf>
    <xf numFmtId="0" fontId="7" fillId="0" borderId="0" xfId="0" applyFont="1" applyFill="1" applyBorder="1" applyAlignment="1">
      <alignment horizontal="center" wrapText="1"/>
    </xf>
    <xf numFmtId="0" fontId="7" fillId="0" borderId="4" xfId="0" applyFont="1" applyFill="1" applyBorder="1" applyAlignment="1">
      <alignment horizontal="center" wrapText="1"/>
    </xf>
    <xf numFmtId="0" fontId="7" fillId="0" borderId="16" xfId="0" applyFont="1" applyBorder="1" applyAlignment="1">
      <alignment horizontal="center" wrapText="1"/>
    </xf>
    <xf numFmtId="0" fontId="5" fillId="0" borderId="0" xfId="0" applyFont="1"/>
    <xf numFmtId="2" fontId="0" fillId="0" borderId="0" xfId="0" applyNumberFormat="1"/>
    <xf numFmtId="0" fontId="7" fillId="0" borderId="0" xfId="0" applyFont="1" applyBorder="1"/>
    <xf numFmtId="0" fontId="5" fillId="0" borderId="0" xfId="0" applyFont="1" applyBorder="1"/>
    <xf numFmtId="0" fontId="7" fillId="0" borderId="0" xfId="0" applyFont="1" applyBorder="1" applyAlignment="1">
      <alignment horizontal="center"/>
    </xf>
    <xf numFmtId="0" fontId="7" fillId="0" borderId="0" xfId="0" applyFont="1" applyFill="1" applyBorder="1" applyAlignment="1">
      <alignment horizontal="center"/>
    </xf>
    <xf numFmtId="2" fontId="0" fillId="0" borderId="18" xfId="0" applyNumberFormat="1" applyBorder="1" applyAlignment="1">
      <alignment horizontal="center"/>
    </xf>
    <xf numFmtId="2" fontId="0" fillId="0" borderId="19" xfId="0" applyNumberFormat="1" applyBorder="1" applyAlignment="1">
      <alignment horizontal="center"/>
    </xf>
    <xf numFmtId="2" fontId="0" fillId="0" borderId="20" xfId="0" applyNumberFormat="1" applyBorder="1" applyAlignment="1">
      <alignment horizontal="center"/>
    </xf>
    <xf numFmtId="2" fontId="0" fillId="0" borderId="21" xfId="0" applyNumberFormat="1" applyBorder="1" applyAlignment="1">
      <alignment horizontal="center"/>
    </xf>
    <xf numFmtId="2" fontId="0" fillId="0" borderId="22" xfId="0" applyNumberFormat="1" applyBorder="1" applyAlignment="1">
      <alignment horizontal="center"/>
    </xf>
    <xf numFmtId="0" fontId="5" fillId="0" borderId="23" xfId="0" applyFont="1" applyFill="1" applyBorder="1" applyAlignment="1">
      <alignment horizontal="center" vertical="center"/>
    </xf>
    <xf numFmtId="0" fontId="5" fillId="0" borderId="24" xfId="0" applyFont="1" applyFill="1" applyBorder="1" applyAlignment="1">
      <alignment horizontal="center" vertical="center"/>
    </xf>
    <xf numFmtId="0" fontId="5" fillId="0" borderId="25" xfId="0" applyFont="1" applyFill="1" applyBorder="1" applyAlignment="1">
      <alignment horizontal="center" vertical="center"/>
    </xf>
    <xf numFmtId="0" fontId="0" fillId="0" borderId="17" xfId="0" applyBorder="1"/>
    <xf numFmtId="0" fontId="7" fillId="0" borderId="17" xfId="0" applyFont="1" applyBorder="1"/>
    <xf numFmtId="0" fontId="7" fillId="0" borderId="0" xfId="0" applyFont="1" applyAlignment="1">
      <alignment horizontal="center"/>
    </xf>
    <xf numFmtId="2" fontId="0" fillId="0" borderId="0" xfId="0" applyNumberFormat="1" applyAlignment="1">
      <alignment horizontal="center"/>
    </xf>
    <xf numFmtId="0" fontId="0" fillId="0" borderId="11" xfId="0" applyBorder="1" applyAlignment="1">
      <alignment horizontal="center"/>
    </xf>
    <xf numFmtId="0" fontId="0" fillId="0" borderId="12" xfId="0" applyBorder="1" applyAlignment="1">
      <alignment horizontal="center"/>
    </xf>
    <xf numFmtId="0" fontId="0" fillId="0" borderId="13" xfId="0" applyBorder="1" applyAlignment="1">
      <alignment horizontal="center"/>
    </xf>
  </cellXfs>
  <cellStyles count="1">
    <cellStyle name="Normale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it-IT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title>
    <c:autoTitleDeleted val="0"/>
    <c:plotArea>
      <c:layout/>
      <c:lineChart>
        <c:grouping val="standard"/>
        <c:varyColors val="0"/>
        <c:ser>
          <c:idx val="1"/>
          <c:order val="0"/>
          <c:tx>
            <c:v>Profitto medio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2"/>
                </a:solidFill>
              </a:ln>
              <a:effectLst/>
            </c:spPr>
          </c:marker>
          <c:cat>
            <c:numRef>
              <c:f>'Excel+DataTable'!$N$24:$N$30</c:f>
              <c:numCache>
                <c:formatCode>General</c:formatCode>
                <c:ptCount val="7"/>
                <c:pt idx="0">
                  <c:v>40</c:v>
                </c:pt>
                <c:pt idx="1">
                  <c:v>50</c:v>
                </c:pt>
                <c:pt idx="2">
                  <c:v>60</c:v>
                </c:pt>
                <c:pt idx="3">
                  <c:v>70</c:v>
                </c:pt>
                <c:pt idx="4">
                  <c:v>80</c:v>
                </c:pt>
                <c:pt idx="5">
                  <c:v>90</c:v>
                </c:pt>
                <c:pt idx="6">
                  <c:v>100</c:v>
                </c:pt>
              </c:numCache>
            </c:numRef>
          </c:cat>
          <c:val>
            <c:numRef>
              <c:f>'Excel+DataTable'!$O$24:$O$30</c:f>
              <c:numCache>
                <c:formatCode>0.00</c:formatCode>
                <c:ptCount val="7"/>
                <c:pt idx="0">
                  <c:v>3.0413698630136978</c:v>
                </c:pt>
                <c:pt idx="1">
                  <c:v>5.2167123287671178</c:v>
                </c:pt>
                <c:pt idx="2">
                  <c:v>6.4764383561643761</c:v>
                </c:pt>
                <c:pt idx="3">
                  <c:v>6.9682191780822169</c:v>
                </c:pt>
                <c:pt idx="4">
                  <c:v>5.8668493150684586</c:v>
                </c:pt>
                <c:pt idx="5">
                  <c:v>3.5334246575342281</c:v>
                </c:pt>
                <c:pt idx="6">
                  <c:v>0.68904109589041096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B50C-4C12-8426-502A9E1A76E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477103632"/>
        <c:axId val="481950016"/>
      </c:lineChart>
      <c:catAx>
        <c:axId val="47710363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81950016"/>
        <c:crosses val="autoZero"/>
        <c:auto val="1"/>
        <c:lblAlgn val="ctr"/>
        <c:lblOffset val="100"/>
        <c:noMultiLvlLbl val="0"/>
      </c:catAx>
      <c:valAx>
        <c:axId val="48195001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it-IT"/>
          </a:p>
        </c:txPr>
        <c:crossAx val="47710363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it-IT"/>
        </a:p>
      </c:txPr>
    </c:legend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it-IT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20</xdr:col>
      <xdr:colOff>104776</xdr:colOff>
      <xdr:row>21</xdr:row>
      <xdr:rowOff>171450</xdr:rowOff>
    </xdr:from>
    <xdr:to>
      <xdr:col>27</xdr:col>
      <xdr:colOff>142876</xdr:colOff>
      <xdr:row>35</xdr:row>
      <xdr:rowOff>114300</xdr:rowOff>
    </xdr:to>
    <xdr:graphicFrame macro="">
      <xdr:nvGraphicFramePr>
        <xdr:cNvPr id="3" name="Grafico 2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opLeftCell="A9" workbookViewId="0">
      <selection activeCell="T11" sqref="T11"/>
    </sheetView>
  </sheetViews>
  <sheetFormatPr defaultColWidth="9.7265625" defaultRowHeight="12.5"/>
  <sheetData>
    <row r="1" spans="1:12" ht="16.5" thickTop="1" thickBot="1">
      <c r="A1" s="27" t="s">
        <v>12</v>
      </c>
      <c r="F1" s="68">
        <v>70</v>
      </c>
      <c r="G1" t="s">
        <v>23</v>
      </c>
      <c r="I1" s="24">
        <v>0.33</v>
      </c>
      <c r="J1" t="s">
        <v>21</v>
      </c>
    </row>
    <row r="2" spans="1:12">
      <c r="A2" t="s">
        <v>13</v>
      </c>
      <c r="I2" s="26">
        <v>0.5</v>
      </c>
      <c r="J2" t="s">
        <v>22</v>
      </c>
    </row>
    <row r="3" spans="1:12" ht="13" thickBot="1">
      <c r="I3" s="25">
        <v>0.05</v>
      </c>
      <c r="J3" t="s">
        <v>24</v>
      </c>
    </row>
    <row r="4" spans="1:12" ht="13.5" thickTop="1" thickBot="1"/>
    <row r="5" spans="1:12" ht="13" thickBot="1">
      <c r="B5" s="71" t="s">
        <v>14</v>
      </c>
      <c r="C5" s="72"/>
      <c r="D5" s="73"/>
      <c r="F5" s="30" t="s">
        <v>16</v>
      </c>
      <c r="G5" s="31"/>
      <c r="H5" s="31"/>
      <c r="I5" s="31"/>
      <c r="J5" s="31"/>
      <c r="K5" s="31"/>
      <c r="L5" s="32"/>
    </row>
    <row r="6" spans="1:12" ht="25">
      <c r="B6" s="6" t="s">
        <v>2</v>
      </c>
      <c r="C6" s="7" t="s">
        <v>15</v>
      </c>
      <c r="D6" s="52" t="s">
        <v>40</v>
      </c>
      <c r="F6" s="16" t="s">
        <v>4</v>
      </c>
      <c r="G6" s="14" t="s">
        <v>17</v>
      </c>
      <c r="H6" s="50" t="s">
        <v>40</v>
      </c>
      <c r="I6" s="14" t="s">
        <v>18</v>
      </c>
      <c r="J6" s="50" t="s">
        <v>40</v>
      </c>
      <c r="K6" s="14" t="s">
        <v>19</v>
      </c>
      <c r="L6" s="51" t="s">
        <v>40</v>
      </c>
    </row>
    <row r="7" spans="1:12">
      <c r="B7" s="8" t="s">
        <v>10</v>
      </c>
      <c r="C7" s="9">
        <v>0.35</v>
      </c>
      <c r="D7" s="10">
        <v>0.35</v>
      </c>
      <c r="F7" s="17">
        <v>40</v>
      </c>
      <c r="G7" s="15">
        <v>0.03</v>
      </c>
      <c r="H7" s="15">
        <v>0.03</v>
      </c>
      <c r="I7" s="15">
        <v>0.1</v>
      </c>
      <c r="J7" s="15">
        <v>0.1</v>
      </c>
      <c r="K7" s="15">
        <v>0.44</v>
      </c>
      <c r="L7" s="18">
        <v>0.44</v>
      </c>
    </row>
    <row r="8" spans="1:12">
      <c r="B8" s="8" t="s">
        <v>9</v>
      </c>
      <c r="C8" s="9">
        <v>0.45</v>
      </c>
      <c r="D8" s="10">
        <v>0.8</v>
      </c>
      <c r="F8" s="17">
        <v>50</v>
      </c>
      <c r="G8" s="15">
        <v>0.05</v>
      </c>
      <c r="H8" s="15">
        <v>0.08</v>
      </c>
      <c r="I8" s="15">
        <v>0.18</v>
      </c>
      <c r="J8" s="9">
        <v>0.28000000000000003</v>
      </c>
      <c r="K8" s="9">
        <v>0.22</v>
      </c>
      <c r="L8" s="10">
        <v>0.66</v>
      </c>
    </row>
    <row r="9" spans="1:12" ht="13" thickBot="1">
      <c r="B9" s="11" t="s">
        <v>7</v>
      </c>
      <c r="C9" s="12">
        <v>0.2</v>
      </c>
      <c r="D9" s="13">
        <v>1</v>
      </c>
      <c r="F9" s="17">
        <v>60</v>
      </c>
      <c r="G9" s="15">
        <v>0.15</v>
      </c>
      <c r="H9" s="15">
        <v>0.23</v>
      </c>
      <c r="I9" s="15">
        <v>0.4</v>
      </c>
      <c r="J9" s="9">
        <v>0.68</v>
      </c>
      <c r="K9" s="9">
        <v>0.16</v>
      </c>
      <c r="L9" s="10">
        <v>0.82</v>
      </c>
    </row>
    <row r="10" spans="1:12">
      <c r="F10" s="17">
        <v>70</v>
      </c>
      <c r="G10" s="15">
        <v>0.2</v>
      </c>
      <c r="H10" s="15">
        <v>0.43</v>
      </c>
      <c r="I10" s="15">
        <v>0.2</v>
      </c>
      <c r="J10" s="9">
        <v>0.88</v>
      </c>
      <c r="K10" s="9">
        <v>0.12</v>
      </c>
      <c r="L10" s="10">
        <v>0.94</v>
      </c>
    </row>
    <row r="11" spans="1:12">
      <c r="F11" s="17">
        <v>80</v>
      </c>
      <c r="G11" s="15">
        <v>0.35</v>
      </c>
      <c r="H11" s="15">
        <v>0.78</v>
      </c>
      <c r="I11" s="15">
        <v>0.08</v>
      </c>
      <c r="J11" s="9">
        <v>0.96</v>
      </c>
      <c r="K11" s="9">
        <v>0.06</v>
      </c>
      <c r="L11" s="10">
        <v>1</v>
      </c>
    </row>
    <row r="12" spans="1:12">
      <c r="F12" s="17">
        <v>90</v>
      </c>
      <c r="G12" s="15">
        <v>0.15</v>
      </c>
      <c r="H12" s="15">
        <v>0.93</v>
      </c>
      <c r="I12" s="15">
        <v>0.04</v>
      </c>
      <c r="J12" s="9">
        <v>1</v>
      </c>
      <c r="K12" s="9">
        <v>0</v>
      </c>
      <c r="L12" s="10">
        <v>1</v>
      </c>
    </row>
    <row r="13" spans="1:12" ht="13" thickBot="1">
      <c r="F13" s="19">
        <v>100</v>
      </c>
      <c r="G13" s="20">
        <v>7.0000000000000007E-2</v>
      </c>
      <c r="H13" s="20">
        <v>1</v>
      </c>
      <c r="I13" s="20">
        <v>0</v>
      </c>
      <c r="J13" s="12">
        <v>1</v>
      </c>
      <c r="K13" s="12">
        <v>0</v>
      </c>
      <c r="L13" s="13">
        <v>1</v>
      </c>
    </row>
    <row r="14" spans="1:12">
      <c r="F14" s="22"/>
      <c r="G14" s="15"/>
      <c r="H14" s="15"/>
      <c r="I14" s="15"/>
      <c r="J14" s="9"/>
      <c r="K14" s="9"/>
      <c r="L14" s="9"/>
    </row>
    <row r="15" spans="1:12">
      <c r="F15" s="22"/>
      <c r="G15" s="15"/>
      <c r="H15" s="15"/>
      <c r="I15" s="15"/>
      <c r="J15" s="9"/>
      <c r="K15" s="9"/>
      <c r="L15" s="9"/>
    </row>
    <row r="16" spans="1:12">
      <c r="F16" s="22"/>
      <c r="G16" s="15"/>
      <c r="H16" s="15"/>
      <c r="I16" s="15"/>
      <c r="J16" s="9"/>
      <c r="K16" s="9"/>
      <c r="L16" s="9"/>
    </row>
    <row r="17" spans="2:12">
      <c r="F17" s="22"/>
      <c r="G17" s="15"/>
      <c r="H17" s="15"/>
      <c r="I17" s="15"/>
      <c r="J17" s="9"/>
      <c r="K17" s="9"/>
      <c r="L17" s="9"/>
    </row>
    <row r="18" spans="2:12">
      <c r="F18" s="22"/>
      <c r="G18" s="15"/>
      <c r="H18" s="15"/>
      <c r="I18" s="15"/>
      <c r="J18" s="9"/>
      <c r="K18" s="9"/>
      <c r="L18" s="9"/>
    </row>
    <row r="19" spans="2:12">
      <c r="F19" s="22"/>
      <c r="G19" s="15"/>
      <c r="H19" s="15"/>
      <c r="I19" s="15"/>
      <c r="J19" s="9"/>
      <c r="K19" s="9"/>
      <c r="L19" s="9"/>
    </row>
    <row r="21" spans="2:12" ht="92.5">
      <c r="B21" s="1" t="s">
        <v>0</v>
      </c>
      <c r="C21" s="1" t="s">
        <v>1</v>
      </c>
      <c r="D21" s="1" t="s">
        <v>2</v>
      </c>
      <c r="E21" s="1" t="s">
        <v>3</v>
      </c>
      <c r="F21" s="1" t="s">
        <v>4</v>
      </c>
      <c r="G21" s="1" t="s">
        <v>5</v>
      </c>
      <c r="H21" s="1" t="s">
        <v>6</v>
      </c>
      <c r="I21" s="1" t="s">
        <v>28</v>
      </c>
      <c r="J21" s="1" t="s">
        <v>29</v>
      </c>
    </row>
    <row r="22" spans="2:12" ht="15.5">
      <c r="B22" s="2">
        <v>1</v>
      </c>
      <c r="C22" s="28">
        <v>0.94</v>
      </c>
      <c r="E22" s="28">
        <v>0.8</v>
      </c>
    </row>
    <row r="23" spans="2:12" ht="15.5">
      <c r="B23" s="2">
        <v>2</v>
      </c>
      <c r="C23" s="28">
        <v>0.77</v>
      </c>
      <c r="E23" s="28">
        <v>0.2</v>
      </c>
    </row>
    <row r="24" spans="2:12" ht="15.5">
      <c r="B24" s="2">
        <v>3</v>
      </c>
      <c r="C24" s="28">
        <v>0.49</v>
      </c>
      <c r="E24" s="28">
        <v>0.15</v>
      </c>
    </row>
    <row r="25" spans="2:12" ht="15.5">
      <c r="B25" s="2">
        <v>4</v>
      </c>
      <c r="C25" s="28">
        <v>0.45</v>
      </c>
      <c r="E25" s="28">
        <v>0.87</v>
      </c>
    </row>
    <row r="26" spans="2:12" ht="15.5">
      <c r="B26" s="2">
        <v>5</v>
      </c>
      <c r="C26" s="28">
        <v>0.43</v>
      </c>
      <c r="E26" s="28">
        <v>0.98</v>
      </c>
    </row>
    <row r="27" spans="2:12" ht="15.5">
      <c r="B27" s="2">
        <v>6</v>
      </c>
      <c r="C27" s="28">
        <v>0.32</v>
      </c>
      <c r="E27" s="28">
        <v>0.65</v>
      </c>
    </row>
    <row r="28" spans="2:12" ht="15.5">
      <c r="B28" s="2">
        <v>7</v>
      </c>
      <c r="C28" s="28">
        <v>0.49</v>
      </c>
      <c r="E28" s="28">
        <v>0.86</v>
      </c>
    </row>
    <row r="29" spans="2:12" ht="15.5">
      <c r="B29" s="2">
        <v>8</v>
      </c>
      <c r="C29" s="28">
        <v>0.99</v>
      </c>
      <c r="E29" s="28">
        <v>0.73</v>
      </c>
    </row>
    <row r="30" spans="2:12" ht="15.5">
      <c r="B30" s="2">
        <v>9</v>
      </c>
      <c r="C30" s="28">
        <v>0.16</v>
      </c>
      <c r="E30" s="28">
        <v>0.24</v>
      </c>
    </row>
    <row r="31" spans="2:12" ht="15.5">
      <c r="B31" s="2">
        <v>10</v>
      </c>
      <c r="C31" s="28">
        <v>0.24</v>
      </c>
      <c r="E31" s="28">
        <v>0.6</v>
      </c>
    </row>
    <row r="32" spans="2:12" ht="15.5">
      <c r="B32" s="2">
        <v>11</v>
      </c>
      <c r="C32" s="28">
        <v>0.31</v>
      </c>
      <c r="E32" s="28">
        <v>0.6</v>
      </c>
    </row>
    <row r="33" spans="2:5" ht="15.5">
      <c r="B33" s="2">
        <v>12</v>
      </c>
      <c r="C33" s="28">
        <v>0.14000000000000001</v>
      </c>
      <c r="E33" s="28">
        <v>0.28999999999999998</v>
      </c>
    </row>
    <row r="34" spans="2:5" ht="15.5">
      <c r="B34" s="2">
        <v>13</v>
      </c>
      <c r="C34" s="28">
        <v>0.41</v>
      </c>
      <c r="E34" s="28">
        <v>0.18</v>
      </c>
    </row>
    <row r="35" spans="2:5" ht="15.5">
      <c r="B35" s="2">
        <v>14</v>
      </c>
      <c r="C35" s="28">
        <v>0.61</v>
      </c>
      <c r="E35" s="28">
        <v>0.9</v>
      </c>
    </row>
    <row r="36" spans="2:5" ht="15.5">
      <c r="B36" s="2">
        <v>15</v>
      </c>
      <c r="C36" s="28">
        <v>0.85</v>
      </c>
      <c r="E36" s="28">
        <v>0.93</v>
      </c>
    </row>
    <row r="37" spans="2:5" ht="15.5">
      <c r="B37" s="2">
        <v>16</v>
      </c>
      <c r="C37" s="28">
        <v>0.8</v>
      </c>
      <c r="E37" s="28">
        <v>0.73</v>
      </c>
    </row>
    <row r="38" spans="2:5" ht="15.5">
      <c r="B38" s="2">
        <v>17</v>
      </c>
      <c r="C38" s="28">
        <v>0.15</v>
      </c>
      <c r="E38" s="28">
        <v>0.21</v>
      </c>
    </row>
    <row r="39" spans="2:5" ht="15.5">
      <c r="B39" s="2">
        <v>18</v>
      </c>
      <c r="C39" s="28">
        <v>0.97</v>
      </c>
      <c r="E39" s="28">
        <v>0.45</v>
      </c>
    </row>
    <row r="40" spans="2:5" ht="15.5">
      <c r="B40" s="2">
        <v>19</v>
      </c>
      <c r="C40" s="28">
        <v>0.52</v>
      </c>
      <c r="E40" s="28">
        <v>0.76</v>
      </c>
    </row>
    <row r="41" spans="2:5" ht="15.5">
      <c r="B41" s="2">
        <v>20</v>
      </c>
      <c r="C41" s="28">
        <v>0.78</v>
      </c>
      <c r="E41" s="28">
        <v>0.95</v>
      </c>
    </row>
    <row r="42" spans="2:5" ht="15.5">
      <c r="B42" s="3" t="s">
        <v>11</v>
      </c>
      <c r="C42" s="4"/>
      <c r="D42" s="4"/>
      <c r="E42" s="4"/>
    </row>
  </sheetData>
  <mergeCells count="1">
    <mergeCell ref="B5:D5"/>
  </mergeCells>
  <phoneticPr fontId="0" type="noConversion"/>
  <pageMargins left="0.75" right="0.75" top="1" bottom="1" header="0.5" footer="0.5"/>
  <pageSetup paperSize="9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594"/>
  <sheetViews>
    <sheetView topLeftCell="A361" workbookViewId="0">
      <selection activeCell="E399" sqref="E399"/>
    </sheetView>
  </sheetViews>
  <sheetFormatPr defaultColWidth="9.7265625" defaultRowHeight="12.5"/>
  <sheetData>
    <row r="1" spans="1:22" ht="16.5" thickTop="1" thickBot="1">
      <c r="A1" s="27" t="s">
        <v>12</v>
      </c>
      <c r="F1" s="67">
        <v>70</v>
      </c>
      <c r="G1" t="s">
        <v>23</v>
      </c>
      <c r="J1" s="24">
        <v>0.33</v>
      </c>
      <c r="K1" t="s">
        <v>21</v>
      </c>
    </row>
    <row r="2" spans="1:22">
      <c r="A2" t="s">
        <v>25</v>
      </c>
      <c r="J2" s="26">
        <v>0.5</v>
      </c>
      <c r="K2" t="s">
        <v>22</v>
      </c>
    </row>
    <row r="3" spans="1:22" ht="13" thickBot="1">
      <c r="J3" s="25">
        <v>0.05</v>
      </c>
      <c r="K3" t="s">
        <v>24</v>
      </c>
    </row>
    <row r="4" spans="1:22" ht="13.5" thickTop="1" thickBot="1"/>
    <row r="5" spans="1:22" ht="13" thickBot="1">
      <c r="B5" s="71" t="s">
        <v>14</v>
      </c>
      <c r="C5" s="72"/>
      <c r="D5" s="73"/>
      <c r="E5" s="9"/>
      <c r="G5" s="30" t="s">
        <v>16</v>
      </c>
      <c r="H5" s="31"/>
      <c r="I5" s="31"/>
      <c r="J5" s="31"/>
      <c r="K5" s="31"/>
      <c r="L5" s="31"/>
      <c r="M5" s="32"/>
      <c r="O5" s="48" t="s">
        <v>35</v>
      </c>
      <c r="P5" s="32"/>
      <c r="R5" s="48" t="s">
        <v>36</v>
      </c>
      <c r="S5" s="32"/>
      <c r="U5" s="48" t="s">
        <v>38</v>
      </c>
      <c r="V5" s="32"/>
    </row>
    <row r="6" spans="1:22" ht="25">
      <c r="B6" s="6" t="s">
        <v>2</v>
      </c>
      <c r="C6" s="7" t="s">
        <v>15</v>
      </c>
      <c r="D6" s="52" t="s">
        <v>40</v>
      </c>
      <c r="E6" s="21"/>
      <c r="G6" s="16" t="s">
        <v>4</v>
      </c>
      <c r="H6" s="14" t="s">
        <v>17</v>
      </c>
      <c r="I6" s="50" t="s">
        <v>40</v>
      </c>
      <c r="J6" s="14" t="s">
        <v>18</v>
      </c>
      <c r="K6" s="50" t="s">
        <v>40</v>
      </c>
      <c r="L6" s="14" t="s">
        <v>19</v>
      </c>
      <c r="M6" s="51" t="s">
        <v>40</v>
      </c>
      <c r="N6" s="22"/>
      <c r="O6" s="33" t="s">
        <v>40</v>
      </c>
      <c r="P6" s="34" t="s">
        <v>4</v>
      </c>
      <c r="R6" s="33" t="s">
        <v>40</v>
      </c>
      <c r="S6" s="34" t="s">
        <v>37</v>
      </c>
      <c r="U6" s="33" t="s">
        <v>40</v>
      </c>
      <c r="V6" s="34" t="s">
        <v>37</v>
      </c>
    </row>
    <row r="7" spans="1:22">
      <c r="B7" s="8"/>
      <c r="C7" s="9"/>
      <c r="D7" s="10">
        <v>0</v>
      </c>
      <c r="E7" s="9" t="s">
        <v>10</v>
      </c>
      <c r="G7" s="17">
        <v>40</v>
      </c>
      <c r="H7" s="15">
        <v>0.03</v>
      </c>
      <c r="I7" s="15">
        <v>0.03</v>
      </c>
      <c r="J7" s="15">
        <v>0.1</v>
      </c>
      <c r="K7" s="15">
        <v>0.1</v>
      </c>
      <c r="L7" s="15">
        <v>0.44</v>
      </c>
      <c r="M7" s="18">
        <v>0.44</v>
      </c>
      <c r="N7" s="22"/>
      <c r="O7" s="35">
        <v>0</v>
      </c>
      <c r="P7" s="36">
        <v>40</v>
      </c>
      <c r="R7" s="42">
        <v>0</v>
      </c>
      <c r="S7" s="43">
        <v>40</v>
      </c>
      <c r="U7" s="42">
        <v>0</v>
      </c>
      <c r="V7" s="43">
        <v>40</v>
      </c>
    </row>
    <row r="8" spans="1:22">
      <c r="B8" s="8" t="s">
        <v>10</v>
      </c>
      <c r="C8" s="9">
        <v>0.35</v>
      </c>
      <c r="D8" s="10">
        <v>0.35</v>
      </c>
      <c r="E8" s="9" t="s">
        <v>9</v>
      </c>
      <c r="G8" s="17">
        <v>50</v>
      </c>
      <c r="H8" s="15">
        <v>0.05</v>
      </c>
      <c r="I8" s="15">
        <v>0.08</v>
      </c>
      <c r="J8" s="15">
        <v>0.18</v>
      </c>
      <c r="K8" s="9">
        <v>0.28000000000000003</v>
      </c>
      <c r="L8" s="9">
        <v>0.22</v>
      </c>
      <c r="M8" s="10">
        <v>0.66</v>
      </c>
      <c r="N8" s="22"/>
      <c r="O8" s="37">
        <v>0.44</v>
      </c>
      <c r="P8" s="38">
        <v>50</v>
      </c>
      <c r="Q8" s="29" t="s">
        <v>34</v>
      </c>
      <c r="R8" s="44">
        <v>0.1</v>
      </c>
      <c r="S8" s="10">
        <v>50</v>
      </c>
      <c r="U8" s="44">
        <v>0.03</v>
      </c>
      <c r="V8" s="10">
        <v>50</v>
      </c>
    </row>
    <row r="9" spans="1:22">
      <c r="B9" s="8" t="s">
        <v>9</v>
      </c>
      <c r="C9" s="9">
        <v>0.45</v>
      </c>
      <c r="D9" s="10">
        <v>0.8</v>
      </c>
      <c r="E9" s="9" t="s">
        <v>7</v>
      </c>
      <c r="G9" s="17">
        <v>60</v>
      </c>
      <c r="H9" s="15">
        <v>0.15</v>
      </c>
      <c r="I9" s="15">
        <v>0.23</v>
      </c>
      <c r="J9" s="15">
        <v>0.4</v>
      </c>
      <c r="K9" s="9">
        <v>0.68</v>
      </c>
      <c r="L9" s="9">
        <v>0.16</v>
      </c>
      <c r="M9" s="10">
        <v>0.82</v>
      </c>
      <c r="N9" s="22"/>
      <c r="O9" s="39">
        <v>0.66</v>
      </c>
      <c r="P9" s="38">
        <v>60</v>
      </c>
      <c r="R9" s="45">
        <v>0.28000000000000003</v>
      </c>
      <c r="S9" s="10">
        <v>60</v>
      </c>
      <c r="U9" s="44">
        <v>0.08</v>
      </c>
      <c r="V9" s="10">
        <v>60</v>
      </c>
    </row>
    <row r="10" spans="1:22" ht="13" thickBot="1">
      <c r="B10" s="11" t="s">
        <v>7</v>
      </c>
      <c r="C10" s="12">
        <v>0.2</v>
      </c>
      <c r="D10" s="13">
        <v>1</v>
      </c>
      <c r="G10" s="17">
        <v>70</v>
      </c>
      <c r="H10" s="15">
        <v>0.2</v>
      </c>
      <c r="I10" s="15">
        <v>0.43</v>
      </c>
      <c r="J10" s="15">
        <v>0.2</v>
      </c>
      <c r="K10" s="9">
        <v>0.88</v>
      </c>
      <c r="L10" s="9">
        <v>0.12</v>
      </c>
      <c r="M10" s="10">
        <v>0.94</v>
      </c>
      <c r="N10" s="22"/>
      <c r="O10" s="39">
        <v>0.82</v>
      </c>
      <c r="P10" s="38">
        <v>70</v>
      </c>
      <c r="R10" s="45">
        <v>0.68</v>
      </c>
      <c r="S10" s="10">
        <v>70</v>
      </c>
      <c r="U10" s="44">
        <v>0.23</v>
      </c>
      <c r="V10" s="10">
        <v>70</v>
      </c>
    </row>
    <row r="11" spans="1:22" ht="13" thickBot="1">
      <c r="G11" s="17">
        <v>80</v>
      </c>
      <c r="H11" s="15">
        <v>0.35</v>
      </c>
      <c r="I11" s="15">
        <v>0.78</v>
      </c>
      <c r="J11" s="15">
        <v>0.08</v>
      </c>
      <c r="K11" s="9">
        <v>0.96</v>
      </c>
      <c r="L11" s="9">
        <v>0.06</v>
      </c>
      <c r="M11" s="10">
        <v>1</v>
      </c>
      <c r="N11" s="22"/>
      <c r="O11" s="40">
        <v>0.94</v>
      </c>
      <c r="P11" s="41">
        <v>80</v>
      </c>
      <c r="R11" s="45">
        <v>0.88</v>
      </c>
      <c r="S11" s="10">
        <v>80</v>
      </c>
      <c r="U11" s="44">
        <v>0.43</v>
      </c>
      <c r="V11" s="10">
        <v>80</v>
      </c>
    </row>
    <row r="12" spans="1:22" ht="13" thickBot="1">
      <c r="G12" s="17">
        <v>90</v>
      </c>
      <c r="H12" s="15">
        <v>0.15</v>
      </c>
      <c r="I12" s="15">
        <v>0.93</v>
      </c>
      <c r="J12" s="15">
        <v>0.04</v>
      </c>
      <c r="K12" s="9">
        <v>1</v>
      </c>
      <c r="L12" s="9">
        <v>0</v>
      </c>
      <c r="M12" s="10">
        <v>1</v>
      </c>
      <c r="N12" s="22"/>
      <c r="R12" s="46">
        <v>0.96</v>
      </c>
      <c r="S12" s="13">
        <v>90</v>
      </c>
      <c r="U12" s="44">
        <v>0.78</v>
      </c>
      <c r="V12" s="10">
        <v>90</v>
      </c>
    </row>
    <row r="13" spans="1:22" ht="13" thickBot="1">
      <c r="G13" s="19">
        <v>100</v>
      </c>
      <c r="H13" s="20">
        <v>7.0000000000000007E-2</v>
      </c>
      <c r="I13" s="20">
        <v>1</v>
      </c>
      <c r="J13" s="20">
        <v>0</v>
      </c>
      <c r="K13" s="12">
        <v>1</v>
      </c>
      <c r="L13" s="12">
        <v>0</v>
      </c>
      <c r="M13" s="13">
        <v>1</v>
      </c>
      <c r="U13" s="47">
        <v>0.93</v>
      </c>
      <c r="V13" s="13">
        <v>100</v>
      </c>
    </row>
    <row r="14" spans="1:22">
      <c r="G14" s="22"/>
      <c r="H14" s="15"/>
      <c r="I14" s="15"/>
      <c r="J14" s="15"/>
      <c r="K14" s="9"/>
      <c r="L14" s="9"/>
      <c r="M14" s="9"/>
      <c r="U14" s="49"/>
      <c r="V14" s="9"/>
    </row>
    <row r="15" spans="1:22">
      <c r="G15" s="22"/>
      <c r="H15" s="15"/>
      <c r="I15" s="15"/>
      <c r="J15" s="15"/>
      <c r="K15" s="9"/>
      <c r="L15" s="9"/>
      <c r="M15" s="9"/>
      <c r="U15" s="49"/>
      <c r="V15" s="9"/>
    </row>
    <row r="16" spans="1:22">
      <c r="G16" s="22"/>
      <c r="H16" s="15"/>
      <c r="I16" s="15"/>
      <c r="J16" s="15"/>
      <c r="K16" s="9"/>
      <c r="L16" s="9"/>
      <c r="M16" s="9"/>
      <c r="U16" s="49"/>
      <c r="V16" s="9"/>
    </row>
    <row r="17" spans="2:24">
      <c r="G17" s="22"/>
      <c r="H17" s="15"/>
      <c r="I17" s="15"/>
      <c r="J17" s="15"/>
      <c r="K17" s="9"/>
      <c r="L17" s="9"/>
      <c r="M17" s="9"/>
      <c r="U17" s="49"/>
      <c r="V17" s="9"/>
    </row>
    <row r="18" spans="2:24">
      <c r="G18" s="22"/>
      <c r="H18" s="15"/>
      <c r="I18" s="15"/>
      <c r="J18" s="15"/>
      <c r="K18" s="9"/>
      <c r="L18" s="9"/>
      <c r="M18" s="9"/>
      <c r="U18" s="49"/>
      <c r="V18" s="9"/>
    </row>
    <row r="19" spans="2:24">
      <c r="G19" s="22"/>
      <c r="H19" s="15"/>
      <c r="I19" s="15"/>
      <c r="J19" s="15"/>
      <c r="K19" s="9"/>
      <c r="L19" s="9"/>
      <c r="M19" s="9"/>
      <c r="U19" s="49"/>
      <c r="V19" s="9"/>
    </row>
    <row r="21" spans="2:24" ht="87.75" customHeight="1">
      <c r="B21" s="1" t="s">
        <v>0</v>
      </c>
      <c r="C21" s="1" t="s">
        <v>1</v>
      </c>
      <c r="D21" s="1" t="s">
        <v>2</v>
      </c>
      <c r="E21" s="1" t="s">
        <v>3</v>
      </c>
      <c r="F21" s="1" t="s">
        <v>4</v>
      </c>
      <c r="G21" s="1" t="s">
        <v>5</v>
      </c>
      <c r="H21" s="1" t="s">
        <v>6</v>
      </c>
      <c r="I21" s="1" t="s">
        <v>31</v>
      </c>
      <c r="J21" s="1" t="s">
        <v>29</v>
      </c>
    </row>
    <row r="22" spans="2:24" ht="15.5">
      <c r="B22" s="2">
        <v>1</v>
      </c>
      <c r="C22" s="28"/>
      <c r="D22" s="2"/>
      <c r="E22" s="28"/>
      <c r="F22" s="2"/>
      <c r="G22" s="2"/>
      <c r="H22" s="2"/>
      <c r="I22" s="2"/>
      <c r="J22" s="2"/>
    </row>
    <row r="23" spans="2:24" ht="15.5">
      <c r="B23" s="2">
        <v>2</v>
      </c>
      <c r="C23" s="28"/>
      <c r="D23" s="2"/>
      <c r="E23" s="28"/>
      <c r="F23" s="2"/>
      <c r="G23" s="2"/>
      <c r="H23" s="2"/>
      <c r="I23" s="2"/>
      <c r="J23" s="2"/>
    </row>
    <row r="24" spans="2:24" ht="15.5">
      <c r="B24" s="2">
        <v>3</v>
      </c>
      <c r="C24" s="28"/>
      <c r="D24" s="2"/>
      <c r="E24" s="28"/>
      <c r="F24" s="2"/>
      <c r="G24" s="2"/>
      <c r="H24" s="2"/>
      <c r="I24" s="2"/>
      <c r="J24" s="2"/>
    </row>
    <row r="25" spans="2:24" ht="15.5">
      <c r="B25" s="2">
        <v>4</v>
      </c>
      <c r="C25" s="28"/>
      <c r="D25" s="2"/>
      <c r="E25" s="28"/>
      <c r="F25" s="2"/>
      <c r="G25" s="2"/>
      <c r="H25" s="2"/>
      <c r="I25" s="2"/>
      <c r="J25" s="2"/>
    </row>
    <row r="26" spans="2:24" ht="15.5">
      <c r="B26" s="2">
        <v>5</v>
      </c>
      <c r="C26" s="28"/>
      <c r="D26" s="2"/>
      <c r="E26" s="28"/>
      <c r="F26" s="2"/>
      <c r="G26" s="2"/>
      <c r="H26" s="2"/>
      <c r="I26" s="2"/>
      <c r="J26" s="2"/>
    </row>
    <row r="27" spans="2:24" ht="15.5">
      <c r="B27" s="2">
        <v>6</v>
      </c>
      <c r="C27" s="28"/>
      <c r="D27" s="2"/>
      <c r="E27" s="28"/>
      <c r="F27" s="2"/>
      <c r="G27" s="2"/>
      <c r="H27" s="2"/>
      <c r="I27" s="2"/>
      <c r="J27" s="2"/>
      <c r="X27" s="29" t="s">
        <v>34</v>
      </c>
    </row>
    <row r="28" spans="2:24" ht="15.5">
      <c r="B28" s="2">
        <v>7</v>
      </c>
      <c r="C28" s="28"/>
      <c r="D28" s="2"/>
      <c r="E28" s="28"/>
      <c r="F28" s="2"/>
      <c r="G28" s="2"/>
      <c r="H28" s="2"/>
      <c r="I28" s="2"/>
      <c r="J28" s="2"/>
    </row>
    <row r="29" spans="2:24" ht="15.5">
      <c r="B29" s="2">
        <v>8</v>
      </c>
      <c r="C29" s="28"/>
      <c r="D29" s="2"/>
      <c r="E29" s="28"/>
      <c r="F29" s="2"/>
      <c r="G29" s="2"/>
      <c r="H29" s="2"/>
      <c r="I29" s="2"/>
      <c r="J29" s="2"/>
    </row>
    <row r="30" spans="2:24" ht="15.5">
      <c r="B30" s="2">
        <v>9</v>
      </c>
      <c r="C30" s="28"/>
      <c r="D30" s="2"/>
      <c r="E30" s="28"/>
      <c r="F30" s="2"/>
      <c r="G30" s="2"/>
      <c r="H30" s="2"/>
      <c r="I30" s="2"/>
      <c r="J30" s="2"/>
    </row>
    <row r="31" spans="2:24" ht="15.5">
      <c r="B31" s="2">
        <v>10</v>
      </c>
      <c r="C31" s="28"/>
      <c r="D31" s="2"/>
      <c r="E31" s="28"/>
      <c r="F31" s="2"/>
      <c r="G31" s="2"/>
      <c r="H31" s="2"/>
      <c r="I31" s="2"/>
      <c r="J31" s="2"/>
    </row>
    <row r="32" spans="2:24" ht="15.5">
      <c r="B32" s="2">
        <v>11</v>
      </c>
      <c r="C32" s="28"/>
      <c r="D32" s="2"/>
      <c r="E32" s="28"/>
      <c r="F32" s="2"/>
      <c r="G32" s="2"/>
      <c r="H32" s="2"/>
      <c r="I32" s="2"/>
      <c r="J32" s="2"/>
    </row>
    <row r="33" spans="2:10" ht="15.5">
      <c r="B33" s="2">
        <v>12</v>
      </c>
      <c r="C33" s="28"/>
      <c r="D33" s="2"/>
      <c r="E33" s="28"/>
      <c r="F33" s="2"/>
      <c r="G33" s="2"/>
      <c r="H33" s="2"/>
      <c r="I33" s="2"/>
      <c r="J33" s="2"/>
    </row>
    <row r="34" spans="2:10" ht="15.5">
      <c r="B34" s="2">
        <v>13</v>
      </c>
      <c r="C34" s="28"/>
      <c r="D34" s="2"/>
      <c r="E34" s="28"/>
      <c r="F34" s="2"/>
      <c r="G34" s="2"/>
      <c r="H34" s="2"/>
      <c r="I34" s="2"/>
      <c r="J34" s="2"/>
    </row>
    <row r="35" spans="2:10" ht="15.5">
      <c r="B35" s="2">
        <v>14</v>
      </c>
      <c r="C35" s="28"/>
      <c r="D35" s="2"/>
      <c r="E35" s="28"/>
      <c r="F35" s="2"/>
      <c r="G35" s="2"/>
      <c r="H35" s="2"/>
      <c r="I35" s="2"/>
      <c r="J35" s="2"/>
    </row>
    <row r="36" spans="2:10" ht="15.5">
      <c r="B36" s="2">
        <v>15</v>
      </c>
      <c r="C36" s="28"/>
      <c r="D36" s="2"/>
      <c r="E36" s="28"/>
      <c r="F36" s="2"/>
      <c r="G36" s="2"/>
      <c r="H36" s="2"/>
      <c r="I36" s="2"/>
      <c r="J36" s="2"/>
    </row>
    <row r="37" spans="2:10" ht="15.5">
      <c r="B37" s="2">
        <v>16</v>
      </c>
      <c r="C37" s="28"/>
      <c r="D37" s="2"/>
      <c r="E37" s="28"/>
      <c r="F37" s="2"/>
      <c r="G37" s="2"/>
      <c r="H37" s="2"/>
      <c r="I37" s="2"/>
      <c r="J37" s="2"/>
    </row>
    <row r="38" spans="2:10" ht="15.5">
      <c r="B38" s="2">
        <v>17</v>
      </c>
      <c r="C38" s="28"/>
      <c r="D38" s="2"/>
      <c r="E38" s="28"/>
      <c r="F38" s="2"/>
      <c r="G38" s="2"/>
      <c r="H38" s="2"/>
      <c r="I38" s="2"/>
      <c r="J38" s="2"/>
    </row>
    <row r="39" spans="2:10" ht="15.5">
      <c r="B39" s="2">
        <v>18</v>
      </c>
      <c r="C39" s="28"/>
      <c r="D39" s="2"/>
      <c r="E39" s="28"/>
      <c r="F39" s="2"/>
      <c r="G39" s="2"/>
      <c r="H39" s="2"/>
      <c r="I39" s="2"/>
      <c r="J39" s="2"/>
    </row>
    <row r="40" spans="2:10" ht="15.5">
      <c r="B40" s="2">
        <v>19</v>
      </c>
      <c r="C40" s="28"/>
      <c r="D40" s="2"/>
      <c r="E40" s="28"/>
      <c r="F40" s="2"/>
      <c r="G40" s="2"/>
      <c r="H40" s="2"/>
      <c r="I40" s="2"/>
      <c r="J40" s="2"/>
    </row>
    <row r="41" spans="2:10" ht="15.5">
      <c r="B41" s="2">
        <v>20</v>
      </c>
      <c r="C41" s="28"/>
      <c r="D41" s="2"/>
      <c r="E41" s="28"/>
      <c r="F41" s="2"/>
      <c r="G41" s="2"/>
      <c r="H41" s="2"/>
      <c r="I41" s="2"/>
      <c r="J41" s="2"/>
    </row>
    <row r="42" spans="2:10" ht="15.5">
      <c r="B42" s="2">
        <v>21</v>
      </c>
      <c r="C42" s="4"/>
      <c r="D42" s="4"/>
      <c r="E42" s="4"/>
      <c r="F42" s="4"/>
      <c r="G42" s="2"/>
      <c r="H42" s="2"/>
      <c r="I42" s="2"/>
      <c r="J42" s="2"/>
    </row>
    <row r="43" spans="2:10" ht="15.5">
      <c r="B43" s="2">
        <v>22</v>
      </c>
    </row>
    <row r="44" spans="2:10" ht="15.5">
      <c r="B44" s="2">
        <v>23</v>
      </c>
    </row>
    <row r="45" spans="2:10" ht="15.5">
      <c r="B45" s="2">
        <v>24</v>
      </c>
    </row>
    <row r="46" spans="2:10" ht="15.5">
      <c r="B46" s="2">
        <v>25</v>
      </c>
    </row>
    <row r="47" spans="2:10" ht="15.5">
      <c r="B47" s="2">
        <v>26</v>
      </c>
    </row>
    <row r="48" spans="2:10" ht="15.5">
      <c r="B48" s="2">
        <v>27</v>
      </c>
    </row>
    <row r="49" spans="2:2" ht="15.5">
      <c r="B49" s="2">
        <v>28</v>
      </c>
    </row>
    <row r="50" spans="2:2" ht="15.5">
      <c r="B50" s="2">
        <v>29</v>
      </c>
    </row>
    <row r="51" spans="2:2" ht="15.5">
      <c r="B51" s="2">
        <v>30</v>
      </c>
    </row>
    <row r="52" spans="2:2" ht="15.5">
      <c r="B52" s="2">
        <v>31</v>
      </c>
    </row>
    <row r="53" spans="2:2" ht="15.5">
      <c r="B53" s="2">
        <v>32</v>
      </c>
    </row>
    <row r="54" spans="2:2" ht="15.5">
      <c r="B54" s="2">
        <v>33</v>
      </c>
    </row>
    <row r="55" spans="2:2" ht="15.5">
      <c r="B55" s="2">
        <v>34</v>
      </c>
    </row>
    <row r="56" spans="2:2" ht="15.5">
      <c r="B56" s="2">
        <v>35</v>
      </c>
    </row>
    <row r="57" spans="2:2" ht="15.5">
      <c r="B57" s="2">
        <v>36</v>
      </c>
    </row>
    <row r="58" spans="2:2" ht="15.5">
      <c r="B58" s="2">
        <v>37</v>
      </c>
    </row>
    <row r="59" spans="2:2" ht="15.5">
      <c r="B59" s="2">
        <v>38</v>
      </c>
    </row>
    <row r="60" spans="2:2" ht="15.5">
      <c r="B60" s="2">
        <v>39</v>
      </c>
    </row>
    <row r="61" spans="2:2" ht="15.5">
      <c r="B61" s="2">
        <v>40</v>
      </c>
    </row>
    <row r="62" spans="2:2" ht="15.5">
      <c r="B62" s="2">
        <v>41</v>
      </c>
    </row>
    <row r="63" spans="2:2" ht="15.5">
      <c r="B63" s="2">
        <v>42</v>
      </c>
    </row>
    <row r="64" spans="2:2" ht="15.5">
      <c r="B64" s="2">
        <v>43</v>
      </c>
    </row>
    <row r="65" spans="2:2" ht="15.5">
      <c r="B65" s="2">
        <v>44</v>
      </c>
    </row>
    <row r="66" spans="2:2" ht="15.5">
      <c r="B66" s="2">
        <v>45</v>
      </c>
    </row>
    <row r="67" spans="2:2" ht="15.5">
      <c r="B67" s="2">
        <v>46</v>
      </c>
    </row>
    <row r="68" spans="2:2" ht="15.5">
      <c r="B68" s="2">
        <v>47</v>
      </c>
    </row>
    <row r="69" spans="2:2" ht="15.5">
      <c r="B69" s="2">
        <v>48</v>
      </c>
    </row>
    <row r="70" spans="2:2" ht="15.5">
      <c r="B70" s="2">
        <v>49</v>
      </c>
    </row>
    <row r="71" spans="2:2" ht="15.5">
      <c r="B71" s="2">
        <v>50</v>
      </c>
    </row>
    <row r="72" spans="2:2" ht="15.5">
      <c r="B72" s="2">
        <v>51</v>
      </c>
    </row>
    <row r="73" spans="2:2" ht="15.5">
      <c r="B73" s="2">
        <v>52</v>
      </c>
    </row>
    <row r="74" spans="2:2" ht="15.5">
      <c r="B74" s="2">
        <v>53</v>
      </c>
    </row>
    <row r="75" spans="2:2" ht="15.5">
      <c r="B75" s="2">
        <v>54</v>
      </c>
    </row>
    <row r="76" spans="2:2" ht="15.5">
      <c r="B76" s="2">
        <v>55</v>
      </c>
    </row>
    <row r="77" spans="2:2" ht="15.5">
      <c r="B77" s="2">
        <v>56</v>
      </c>
    </row>
    <row r="78" spans="2:2" ht="15.5">
      <c r="B78" s="2">
        <v>57</v>
      </c>
    </row>
    <row r="79" spans="2:2" ht="15.5">
      <c r="B79" s="2">
        <v>58</v>
      </c>
    </row>
    <row r="80" spans="2:2" ht="15.5">
      <c r="B80" s="2">
        <v>59</v>
      </c>
    </row>
    <row r="81" spans="2:2" ht="15.5">
      <c r="B81" s="2">
        <v>60</v>
      </c>
    </row>
    <row r="82" spans="2:2" ht="15.5">
      <c r="B82" s="2">
        <v>61</v>
      </c>
    </row>
    <row r="83" spans="2:2" ht="15.5">
      <c r="B83" s="2">
        <v>62</v>
      </c>
    </row>
    <row r="84" spans="2:2" ht="15.5">
      <c r="B84" s="2">
        <v>63</v>
      </c>
    </row>
    <row r="85" spans="2:2" ht="15.5">
      <c r="B85" s="2">
        <v>64</v>
      </c>
    </row>
    <row r="86" spans="2:2" ht="15.5">
      <c r="B86" s="2">
        <v>65</v>
      </c>
    </row>
    <row r="87" spans="2:2" ht="15.5">
      <c r="B87" s="2">
        <v>66</v>
      </c>
    </row>
    <row r="88" spans="2:2" ht="15.5">
      <c r="B88" s="2">
        <v>67</v>
      </c>
    </row>
    <row r="89" spans="2:2" ht="15.5">
      <c r="B89" s="2">
        <v>68</v>
      </c>
    </row>
    <row r="90" spans="2:2" ht="15.5">
      <c r="B90" s="2">
        <v>69</v>
      </c>
    </row>
    <row r="91" spans="2:2" ht="15.5">
      <c r="B91" s="2">
        <v>70</v>
      </c>
    </row>
    <row r="92" spans="2:2" ht="15.5">
      <c r="B92" s="2">
        <v>71</v>
      </c>
    </row>
    <row r="93" spans="2:2" ht="15.5">
      <c r="B93" s="2">
        <v>72</v>
      </c>
    </row>
    <row r="94" spans="2:2" ht="15.5">
      <c r="B94" s="2">
        <v>73</v>
      </c>
    </row>
    <row r="95" spans="2:2" ht="15.5">
      <c r="B95" s="2">
        <v>74</v>
      </c>
    </row>
    <row r="96" spans="2:2" ht="15.5">
      <c r="B96" s="2">
        <v>75</v>
      </c>
    </row>
    <row r="97" spans="2:2" ht="15.5">
      <c r="B97" s="2">
        <v>76</v>
      </c>
    </row>
    <row r="98" spans="2:2" ht="15.5">
      <c r="B98" s="2">
        <v>77</v>
      </c>
    </row>
    <row r="99" spans="2:2" ht="15.5">
      <c r="B99" s="2">
        <v>78</v>
      </c>
    </row>
    <row r="100" spans="2:2" ht="15.5">
      <c r="B100" s="2">
        <v>79</v>
      </c>
    </row>
    <row r="101" spans="2:2" ht="15.5">
      <c r="B101" s="2">
        <v>80</v>
      </c>
    </row>
    <row r="102" spans="2:2" ht="15.5">
      <c r="B102" s="2">
        <v>81</v>
      </c>
    </row>
    <row r="103" spans="2:2" ht="15.5">
      <c r="B103" s="2">
        <v>82</v>
      </c>
    </row>
    <row r="104" spans="2:2" ht="15.5">
      <c r="B104" s="2">
        <v>83</v>
      </c>
    </row>
    <row r="105" spans="2:2" ht="15.5">
      <c r="B105" s="2">
        <v>84</v>
      </c>
    </row>
    <row r="106" spans="2:2" ht="15.5">
      <c r="B106" s="2">
        <v>85</v>
      </c>
    </row>
    <row r="107" spans="2:2" ht="15.5">
      <c r="B107" s="2">
        <v>86</v>
      </c>
    </row>
    <row r="108" spans="2:2" ht="15.5">
      <c r="B108" s="2">
        <v>87</v>
      </c>
    </row>
    <row r="109" spans="2:2" ht="15.5">
      <c r="B109" s="2">
        <v>88</v>
      </c>
    </row>
    <row r="110" spans="2:2" ht="15.5">
      <c r="B110" s="2">
        <v>89</v>
      </c>
    </row>
    <row r="111" spans="2:2" ht="15.5">
      <c r="B111" s="2">
        <v>90</v>
      </c>
    </row>
    <row r="112" spans="2:2" ht="15.5">
      <c r="B112" s="2">
        <v>91</v>
      </c>
    </row>
    <row r="113" spans="2:2" ht="15.5">
      <c r="B113" s="2">
        <v>92</v>
      </c>
    </row>
    <row r="114" spans="2:2" ht="15.5">
      <c r="B114" s="2">
        <v>93</v>
      </c>
    </row>
    <row r="115" spans="2:2" ht="15.5">
      <c r="B115" s="2">
        <v>94</v>
      </c>
    </row>
    <row r="116" spans="2:2" ht="15.5">
      <c r="B116" s="2">
        <v>95</v>
      </c>
    </row>
    <row r="117" spans="2:2" ht="15.5">
      <c r="B117" s="2">
        <v>96</v>
      </c>
    </row>
    <row r="118" spans="2:2" ht="15.5">
      <c r="B118" s="2">
        <v>97</v>
      </c>
    </row>
    <row r="119" spans="2:2" ht="15.5">
      <c r="B119" s="2">
        <v>98</v>
      </c>
    </row>
    <row r="120" spans="2:2" ht="15.5">
      <c r="B120" s="2">
        <v>99</v>
      </c>
    </row>
    <row r="121" spans="2:2" ht="15.5">
      <c r="B121" s="2">
        <v>100</v>
      </c>
    </row>
    <row r="122" spans="2:2" ht="15.5">
      <c r="B122" s="2">
        <v>101</v>
      </c>
    </row>
    <row r="123" spans="2:2" ht="15.5">
      <c r="B123" s="2">
        <v>102</v>
      </c>
    </row>
    <row r="124" spans="2:2" ht="15.5">
      <c r="B124" s="2">
        <v>103</v>
      </c>
    </row>
    <row r="125" spans="2:2" ht="15.5">
      <c r="B125" s="2">
        <v>104</v>
      </c>
    </row>
    <row r="126" spans="2:2" ht="15.5">
      <c r="B126" s="2">
        <v>105</v>
      </c>
    </row>
    <row r="127" spans="2:2" ht="15.5">
      <c r="B127" s="2">
        <v>106</v>
      </c>
    </row>
    <row r="128" spans="2:2" ht="15.5">
      <c r="B128" s="2">
        <v>107</v>
      </c>
    </row>
    <row r="129" spans="2:2" ht="15.5">
      <c r="B129" s="2">
        <v>108</v>
      </c>
    </row>
    <row r="130" spans="2:2" ht="15.5">
      <c r="B130" s="2">
        <v>109</v>
      </c>
    </row>
    <row r="131" spans="2:2" ht="15.5">
      <c r="B131" s="2">
        <v>110</v>
      </c>
    </row>
    <row r="132" spans="2:2" ht="15.5">
      <c r="B132" s="2">
        <v>111</v>
      </c>
    </row>
    <row r="133" spans="2:2" ht="15.5">
      <c r="B133" s="2">
        <v>112</v>
      </c>
    </row>
    <row r="134" spans="2:2" ht="15.5">
      <c r="B134" s="2">
        <v>113</v>
      </c>
    </row>
    <row r="135" spans="2:2" ht="15.5">
      <c r="B135" s="2">
        <v>114</v>
      </c>
    </row>
    <row r="136" spans="2:2" ht="15.5">
      <c r="B136" s="2">
        <v>115</v>
      </c>
    </row>
    <row r="137" spans="2:2" ht="15.5">
      <c r="B137" s="2">
        <v>116</v>
      </c>
    </row>
    <row r="138" spans="2:2" ht="15.5">
      <c r="B138" s="2">
        <v>117</v>
      </c>
    </row>
    <row r="139" spans="2:2" ht="15.5">
      <c r="B139" s="2">
        <v>118</v>
      </c>
    </row>
    <row r="140" spans="2:2" ht="15.5">
      <c r="B140" s="2">
        <v>119</v>
      </c>
    </row>
    <row r="141" spans="2:2" ht="15.5">
      <c r="B141" s="2">
        <v>120</v>
      </c>
    </row>
    <row r="142" spans="2:2" ht="15.5">
      <c r="B142" s="2">
        <v>121</v>
      </c>
    </row>
    <row r="143" spans="2:2" ht="15.5">
      <c r="B143" s="2">
        <v>122</v>
      </c>
    </row>
    <row r="144" spans="2:2" ht="15.5">
      <c r="B144" s="2">
        <v>123</v>
      </c>
    </row>
    <row r="145" spans="2:2" ht="15.5">
      <c r="B145" s="2">
        <v>124</v>
      </c>
    </row>
    <row r="146" spans="2:2" ht="15.5">
      <c r="B146" s="2">
        <v>125</v>
      </c>
    </row>
    <row r="147" spans="2:2" ht="15.5">
      <c r="B147" s="2">
        <v>126</v>
      </c>
    </row>
    <row r="148" spans="2:2" ht="15.5">
      <c r="B148" s="2">
        <v>127</v>
      </c>
    </row>
    <row r="149" spans="2:2" ht="15.5">
      <c r="B149" s="2">
        <v>128</v>
      </c>
    </row>
    <row r="150" spans="2:2" ht="15.5">
      <c r="B150" s="2">
        <v>129</v>
      </c>
    </row>
    <row r="151" spans="2:2" ht="15.5">
      <c r="B151" s="2">
        <v>130</v>
      </c>
    </row>
    <row r="152" spans="2:2" ht="15.5">
      <c r="B152" s="2">
        <v>131</v>
      </c>
    </row>
    <row r="153" spans="2:2" ht="15.5">
      <c r="B153" s="2">
        <v>132</v>
      </c>
    </row>
    <row r="154" spans="2:2" ht="15.5">
      <c r="B154" s="2">
        <v>133</v>
      </c>
    </row>
    <row r="155" spans="2:2" ht="15.5">
      <c r="B155" s="2">
        <v>134</v>
      </c>
    </row>
    <row r="156" spans="2:2" ht="15.5">
      <c r="B156" s="2">
        <v>135</v>
      </c>
    </row>
    <row r="157" spans="2:2" ht="15.5">
      <c r="B157" s="2">
        <v>136</v>
      </c>
    </row>
    <row r="158" spans="2:2" ht="15.5">
      <c r="B158" s="2">
        <v>137</v>
      </c>
    </row>
    <row r="159" spans="2:2" ht="15.5">
      <c r="B159" s="2">
        <v>138</v>
      </c>
    </row>
    <row r="160" spans="2:2" ht="15.5">
      <c r="B160" s="2">
        <v>139</v>
      </c>
    </row>
    <row r="161" spans="2:2" ht="15.5">
      <c r="B161" s="2">
        <v>140</v>
      </c>
    </row>
    <row r="162" spans="2:2" ht="15.5">
      <c r="B162" s="2">
        <v>141</v>
      </c>
    </row>
    <row r="163" spans="2:2" ht="15.5">
      <c r="B163" s="2">
        <v>142</v>
      </c>
    </row>
    <row r="164" spans="2:2" ht="15.5">
      <c r="B164" s="2">
        <v>143</v>
      </c>
    </row>
    <row r="165" spans="2:2" ht="15.5">
      <c r="B165" s="2">
        <v>144</v>
      </c>
    </row>
    <row r="166" spans="2:2" ht="15.5">
      <c r="B166" s="2">
        <v>145</v>
      </c>
    </row>
    <row r="167" spans="2:2" ht="15.5">
      <c r="B167" s="2">
        <v>146</v>
      </c>
    </row>
    <row r="168" spans="2:2" ht="15.5">
      <c r="B168" s="2">
        <v>147</v>
      </c>
    </row>
    <row r="169" spans="2:2" ht="15.5">
      <c r="B169" s="2">
        <v>148</v>
      </c>
    </row>
    <row r="170" spans="2:2" ht="15.5">
      <c r="B170" s="2">
        <v>149</v>
      </c>
    </row>
    <row r="171" spans="2:2" ht="15.5">
      <c r="B171" s="2">
        <v>150</v>
      </c>
    </row>
    <row r="172" spans="2:2" ht="15.5">
      <c r="B172" s="2">
        <v>151</v>
      </c>
    </row>
    <row r="173" spans="2:2" ht="15.5">
      <c r="B173" s="2">
        <v>152</v>
      </c>
    </row>
    <row r="174" spans="2:2" ht="15.5">
      <c r="B174" s="2">
        <v>153</v>
      </c>
    </row>
    <row r="175" spans="2:2" ht="15.5">
      <c r="B175" s="2">
        <v>154</v>
      </c>
    </row>
    <row r="176" spans="2:2" ht="15.5">
      <c r="B176" s="2">
        <v>155</v>
      </c>
    </row>
    <row r="177" spans="2:2" ht="15.5">
      <c r="B177" s="2">
        <v>156</v>
      </c>
    </row>
    <row r="178" spans="2:2" ht="15.5">
      <c r="B178" s="2">
        <v>157</v>
      </c>
    </row>
    <row r="179" spans="2:2" ht="15.5">
      <c r="B179" s="2">
        <v>158</v>
      </c>
    </row>
    <row r="180" spans="2:2" ht="15.5">
      <c r="B180" s="2">
        <v>159</v>
      </c>
    </row>
    <row r="181" spans="2:2" ht="15.5">
      <c r="B181" s="2">
        <v>160</v>
      </c>
    </row>
    <row r="182" spans="2:2" ht="15.5">
      <c r="B182" s="2">
        <v>161</v>
      </c>
    </row>
    <row r="183" spans="2:2" ht="15.5">
      <c r="B183" s="2">
        <v>162</v>
      </c>
    </row>
    <row r="184" spans="2:2" ht="15.5">
      <c r="B184" s="2">
        <v>163</v>
      </c>
    </row>
    <row r="185" spans="2:2" ht="15.5">
      <c r="B185" s="2">
        <v>164</v>
      </c>
    </row>
    <row r="186" spans="2:2" ht="15.5">
      <c r="B186" s="2">
        <v>165</v>
      </c>
    </row>
    <row r="187" spans="2:2" ht="15.5">
      <c r="B187" s="2">
        <v>166</v>
      </c>
    </row>
    <row r="188" spans="2:2" ht="15.5">
      <c r="B188" s="2">
        <v>167</v>
      </c>
    </row>
    <row r="189" spans="2:2" ht="15.5">
      <c r="B189" s="2">
        <v>168</v>
      </c>
    </row>
    <row r="190" spans="2:2" ht="15.5">
      <c r="B190" s="2">
        <v>169</v>
      </c>
    </row>
    <row r="191" spans="2:2" ht="15.5">
      <c r="B191" s="2">
        <v>170</v>
      </c>
    </row>
    <row r="192" spans="2:2" ht="15.5">
      <c r="B192" s="2">
        <v>171</v>
      </c>
    </row>
    <row r="193" spans="2:2" ht="15.5">
      <c r="B193" s="2">
        <v>172</v>
      </c>
    </row>
    <row r="194" spans="2:2" ht="15.5">
      <c r="B194" s="2">
        <v>173</v>
      </c>
    </row>
    <row r="195" spans="2:2" ht="15.5">
      <c r="B195" s="2">
        <v>174</v>
      </c>
    </row>
    <row r="196" spans="2:2" ht="15.5">
      <c r="B196" s="2">
        <v>175</v>
      </c>
    </row>
    <row r="197" spans="2:2" ht="15.5">
      <c r="B197" s="2">
        <v>176</v>
      </c>
    </row>
    <row r="198" spans="2:2" ht="15.5">
      <c r="B198" s="2">
        <v>177</v>
      </c>
    </row>
    <row r="199" spans="2:2" ht="15.5">
      <c r="B199" s="2">
        <v>178</v>
      </c>
    </row>
    <row r="200" spans="2:2" ht="15.5">
      <c r="B200" s="2">
        <v>179</v>
      </c>
    </row>
    <row r="201" spans="2:2" ht="15.5">
      <c r="B201" s="2">
        <v>180</v>
      </c>
    </row>
    <row r="202" spans="2:2" ht="15.5">
      <c r="B202" s="2">
        <v>181</v>
      </c>
    </row>
    <row r="203" spans="2:2" ht="15.5">
      <c r="B203" s="2">
        <v>182</v>
      </c>
    </row>
    <row r="204" spans="2:2" ht="15.5">
      <c r="B204" s="2">
        <v>183</v>
      </c>
    </row>
    <row r="205" spans="2:2" ht="15.5">
      <c r="B205" s="2">
        <v>184</v>
      </c>
    </row>
    <row r="206" spans="2:2" ht="15.5">
      <c r="B206" s="2">
        <v>185</v>
      </c>
    </row>
    <row r="207" spans="2:2" ht="15.5">
      <c r="B207" s="2">
        <v>186</v>
      </c>
    </row>
    <row r="208" spans="2:2" ht="15.5">
      <c r="B208" s="2">
        <v>187</v>
      </c>
    </row>
    <row r="209" spans="2:2" ht="15.5">
      <c r="B209" s="2">
        <v>188</v>
      </c>
    </row>
    <row r="210" spans="2:2" ht="15.5">
      <c r="B210" s="2">
        <v>189</v>
      </c>
    </row>
    <row r="211" spans="2:2" ht="15.5">
      <c r="B211" s="2">
        <v>190</v>
      </c>
    </row>
    <row r="212" spans="2:2" ht="15.5">
      <c r="B212" s="2">
        <v>191</v>
      </c>
    </row>
    <row r="213" spans="2:2" ht="15.5">
      <c r="B213" s="2">
        <v>192</v>
      </c>
    </row>
    <row r="214" spans="2:2" ht="15.5">
      <c r="B214" s="2">
        <v>193</v>
      </c>
    </row>
    <row r="215" spans="2:2" ht="15.5">
      <c r="B215" s="2">
        <v>194</v>
      </c>
    </row>
    <row r="216" spans="2:2" ht="15.5">
      <c r="B216" s="2">
        <v>195</v>
      </c>
    </row>
    <row r="217" spans="2:2" ht="15.5">
      <c r="B217" s="2">
        <v>196</v>
      </c>
    </row>
    <row r="218" spans="2:2" ht="15.5">
      <c r="B218" s="2">
        <v>197</v>
      </c>
    </row>
    <row r="219" spans="2:2" ht="15.5">
      <c r="B219" s="2">
        <v>198</v>
      </c>
    </row>
    <row r="220" spans="2:2" ht="15.5">
      <c r="B220" s="2">
        <v>199</v>
      </c>
    </row>
    <row r="221" spans="2:2" ht="15.5">
      <c r="B221" s="2">
        <v>200</v>
      </c>
    </row>
    <row r="222" spans="2:2" ht="15.5">
      <c r="B222" s="2">
        <v>201</v>
      </c>
    </row>
    <row r="223" spans="2:2" ht="15.5">
      <c r="B223" s="2">
        <v>202</v>
      </c>
    </row>
    <row r="224" spans="2:2" ht="15.5">
      <c r="B224" s="2">
        <v>203</v>
      </c>
    </row>
    <row r="225" spans="2:2" ht="15.5">
      <c r="B225" s="2">
        <v>204</v>
      </c>
    </row>
    <row r="226" spans="2:2" ht="15.5">
      <c r="B226" s="2">
        <v>205</v>
      </c>
    </row>
    <row r="227" spans="2:2" ht="15.5">
      <c r="B227" s="2">
        <v>206</v>
      </c>
    </row>
    <row r="228" spans="2:2" ht="15.5">
      <c r="B228" s="2">
        <v>207</v>
      </c>
    </row>
    <row r="229" spans="2:2" ht="15.5">
      <c r="B229" s="2">
        <v>208</v>
      </c>
    </row>
    <row r="230" spans="2:2" ht="15.5">
      <c r="B230" s="2">
        <v>209</v>
      </c>
    </row>
    <row r="231" spans="2:2" ht="15.5">
      <c r="B231" s="2">
        <v>210</v>
      </c>
    </row>
    <row r="232" spans="2:2" ht="15.5">
      <c r="B232" s="2">
        <v>211</v>
      </c>
    </row>
    <row r="233" spans="2:2" ht="15.5">
      <c r="B233" s="2">
        <v>212</v>
      </c>
    </row>
    <row r="234" spans="2:2" ht="15.5">
      <c r="B234" s="2">
        <v>213</v>
      </c>
    </row>
    <row r="235" spans="2:2" ht="15.5">
      <c r="B235" s="2">
        <v>214</v>
      </c>
    </row>
    <row r="236" spans="2:2" ht="15.5">
      <c r="B236" s="2">
        <v>215</v>
      </c>
    </row>
    <row r="237" spans="2:2" ht="15.5">
      <c r="B237" s="2">
        <v>216</v>
      </c>
    </row>
    <row r="238" spans="2:2" ht="15.5">
      <c r="B238" s="2">
        <v>217</v>
      </c>
    </row>
    <row r="239" spans="2:2" ht="15.5">
      <c r="B239" s="2">
        <v>218</v>
      </c>
    </row>
    <row r="240" spans="2:2" ht="15.5">
      <c r="B240" s="2">
        <v>219</v>
      </c>
    </row>
    <row r="241" spans="2:2" ht="15.5">
      <c r="B241" s="2">
        <v>220</v>
      </c>
    </row>
    <row r="242" spans="2:2" ht="15.5">
      <c r="B242" s="2">
        <v>221</v>
      </c>
    </row>
    <row r="243" spans="2:2" ht="15.5">
      <c r="B243" s="2">
        <v>222</v>
      </c>
    </row>
    <row r="244" spans="2:2" ht="15.5">
      <c r="B244" s="2">
        <v>223</v>
      </c>
    </row>
    <row r="245" spans="2:2" ht="15.5">
      <c r="B245" s="2">
        <v>224</v>
      </c>
    </row>
    <row r="246" spans="2:2" ht="15.5">
      <c r="B246" s="2">
        <v>225</v>
      </c>
    </row>
    <row r="247" spans="2:2" ht="15.5">
      <c r="B247" s="2">
        <v>226</v>
      </c>
    </row>
    <row r="248" spans="2:2" ht="15.5">
      <c r="B248" s="2">
        <v>227</v>
      </c>
    </row>
    <row r="249" spans="2:2" ht="15.5">
      <c r="B249" s="2">
        <v>228</v>
      </c>
    </row>
    <row r="250" spans="2:2" ht="15.5">
      <c r="B250" s="2">
        <v>229</v>
      </c>
    </row>
    <row r="251" spans="2:2" ht="15.5">
      <c r="B251" s="2">
        <v>230</v>
      </c>
    </row>
    <row r="252" spans="2:2" ht="15.5">
      <c r="B252" s="2">
        <v>231</v>
      </c>
    </row>
    <row r="253" spans="2:2" ht="15.5">
      <c r="B253" s="2">
        <v>232</v>
      </c>
    </row>
    <row r="254" spans="2:2" ht="15.5">
      <c r="B254" s="2">
        <v>233</v>
      </c>
    </row>
    <row r="255" spans="2:2" ht="15.5">
      <c r="B255" s="2">
        <v>234</v>
      </c>
    </row>
    <row r="256" spans="2:2" ht="15.5">
      <c r="B256" s="2">
        <v>235</v>
      </c>
    </row>
    <row r="257" spans="2:2" ht="15.5">
      <c r="B257" s="2">
        <v>236</v>
      </c>
    </row>
    <row r="258" spans="2:2" ht="15.5">
      <c r="B258" s="2">
        <v>237</v>
      </c>
    </row>
    <row r="259" spans="2:2" ht="15.5">
      <c r="B259" s="2">
        <v>238</v>
      </c>
    </row>
    <row r="260" spans="2:2" ht="15.5">
      <c r="B260" s="2">
        <v>239</v>
      </c>
    </row>
    <row r="261" spans="2:2" ht="15.5">
      <c r="B261" s="2">
        <v>240</v>
      </c>
    </row>
    <row r="262" spans="2:2" ht="15.5">
      <c r="B262" s="2">
        <v>241</v>
      </c>
    </row>
    <row r="263" spans="2:2" ht="15.5">
      <c r="B263" s="2">
        <v>242</v>
      </c>
    </row>
    <row r="264" spans="2:2" ht="15.5">
      <c r="B264" s="2">
        <v>243</v>
      </c>
    </row>
    <row r="265" spans="2:2" ht="15.5">
      <c r="B265" s="2">
        <v>244</v>
      </c>
    </row>
    <row r="266" spans="2:2" ht="15.5">
      <c r="B266" s="2">
        <v>245</v>
      </c>
    </row>
    <row r="267" spans="2:2" ht="15.5">
      <c r="B267" s="2">
        <v>246</v>
      </c>
    </row>
    <row r="268" spans="2:2" ht="15.5">
      <c r="B268" s="2">
        <v>247</v>
      </c>
    </row>
    <row r="269" spans="2:2" ht="15.5">
      <c r="B269" s="2">
        <v>248</v>
      </c>
    </row>
    <row r="270" spans="2:2" ht="15.5">
      <c r="B270" s="2">
        <v>249</v>
      </c>
    </row>
    <row r="271" spans="2:2" ht="15.5">
      <c r="B271" s="2">
        <v>250</v>
      </c>
    </row>
    <row r="272" spans="2:2" ht="15.5">
      <c r="B272" s="2">
        <v>251</v>
      </c>
    </row>
    <row r="273" spans="2:2" ht="15.5">
      <c r="B273" s="2">
        <v>252</v>
      </c>
    </row>
    <row r="274" spans="2:2" ht="15.5">
      <c r="B274" s="2">
        <v>253</v>
      </c>
    </row>
    <row r="275" spans="2:2" ht="15.5">
      <c r="B275" s="2">
        <v>254</v>
      </c>
    </row>
    <row r="276" spans="2:2" ht="15.5">
      <c r="B276" s="2">
        <v>255</v>
      </c>
    </row>
    <row r="277" spans="2:2" ht="15.5">
      <c r="B277" s="2">
        <v>256</v>
      </c>
    </row>
    <row r="278" spans="2:2" ht="15.5">
      <c r="B278" s="2">
        <v>257</v>
      </c>
    </row>
    <row r="279" spans="2:2" ht="15.5">
      <c r="B279" s="2">
        <v>258</v>
      </c>
    </row>
    <row r="280" spans="2:2" ht="15.5">
      <c r="B280" s="2">
        <v>259</v>
      </c>
    </row>
    <row r="281" spans="2:2" ht="15.5">
      <c r="B281" s="2">
        <v>260</v>
      </c>
    </row>
    <row r="282" spans="2:2" ht="15.5">
      <c r="B282" s="2">
        <v>261</v>
      </c>
    </row>
    <row r="283" spans="2:2" ht="15.5">
      <c r="B283" s="2">
        <v>262</v>
      </c>
    </row>
    <row r="284" spans="2:2" ht="15.5">
      <c r="B284" s="2">
        <v>263</v>
      </c>
    </row>
    <row r="285" spans="2:2" ht="15.5">
      <c r="B285" s="2">
        <v>264</v>
      </c>
    </row>
    <row r="286" spans="2:2" ht="15.5">
      <c r="B286" s="2">
        <v>265</v>
      </c>
    </row>
    <row r="287" spans="2:2" ht="15.5">
      <c r="B287" s="2">
        <v>266</v>
      </c>
    </row>
    <row r="288" spans="2:2" ht="15.5">
      <c r="B288" s="2">
        <v>267</v>
      </c>
    </row>
    <row r="289" spans="2:2" ht="15.5">
      <c r="B289" s="2">
        <v>268</v>
      </c>
    </row>
    <row r="290" spans="2:2" ht="15.5">
      <c r="B290" s="2">
        <v>269</v>
      </c>
    </row>
    <row r="291" spans="2:2" ht="15.5">
      <c r="B291" s="2">
        <v>270</v>
      </c>
    </row>
    <row r="292" spans="2:2" ht="15.5">
      <c r="B292" s="2">
        <v>271</v>
      </c>
    </row>
    <row r="293" spans="2:2" ht="15.5">
      <c r="B293" s="2">
        <v>272</v>
      </c>
    </row>
    <row r="294" spans="2:2" ht="15.5">
      <c r="B294" s="2">
        <v>273</v>
      </c>
    </row>
    <row r="295" spans="2:2" ht="15.5">
      <c r="B295" s="2">
        <v>274</v>
      </c>
    </row>
    <row r="296" spans="2:2" ht="15.5">
      <c r="B296" s="2">
        <v>275</v>
      </c>
    </row>
    <row r="297" spans="2:2" ht="15.5">
      <c r="B297" s="2">
        <v>276</v>
      </c>
    </row>
    <row r="298" spans="2:2" ht="15.5">
      <c r="B298" s="2">
        <v>277</v>
      </c>
    </row>
    <row r="299" spans="2:2" ht="15.5">
      <c r="B299" s="2">
        <v>278</v>
      </c>
    </row>
    <row r="300" spans="2:2" ht="15.5">
      <c r="B300" s="2">
        <v>279</v>
      </c>
    </row>
    <row r="301" spans="2:2" ht="15.5">
      <c r="B301" s="2">
        <v>280</v>
      </c>
    </row>
    <row r="302" spans="2:2" ht="15.5">
      <c r="B302" s="2">
        <v>281</v>
      </c>
    </row>
    <row r="303" spans="2:2" ht="15.5">
      <c r="B303" s="2">
        <v>282</v>
      </c>
    </row>
    <row r="304" spans="2:2" ht="15.5">
      <c r="B304" s="2">
        <v>283</v>
      </c>
    </row>
    <row r="305" spans="2:2" ht="15.5">
      <c r="B305" s="2">
        <v>284</v>
      </c>
    </row>
    <row r="306" spans="2:2" ht="15.5">
      <c r="B306" s="2">
        <v>285</v>
      </c>
    </row>
    <row r="307" spans="2:2" ht="15.5">
      <c r="B307" s="2">
        <v>286</v>
      </c>
    </row>
    <row r="308" spans="2:2" ht="15.5">
      <c r="B308" s="2">
        <v>287</v>
      </c>
    </row>
    <row r="309" spans="2:2" ht="15.5">
      <c r="B309" s="2">
        <v>288</v>
      </c>
    </row>
    <row r="310" spans="2:2" ht="15.5">
      <c r="B310" s="2">
        <v>289</v>
      </c>
    </row>
    <row r="311" spans="2:2" ht="15.5">
      <c r="B311" s="2">
        <v>290</v>
      </c>
    </row>
    <row r="312" spans="2:2" ht="15.5">
      <c r="B312" s="2">
        <v>291</v>
      </c>
    </row>
    <row r="313" spans="2:2" ht="15.5">
      <c r="B313" s="2">
        <v>292</v>
      </c>
    </row>
    <row r="314" spans="2:2" ht="15.5">
      <c r="B314" s="2">
        <v>293</v>
      </c>
    </row>
    <row r="315" spans="2:2" ht="15.5">
      <c r="B315" s="2">
        <v>294</v>
      </c>
    </row>
    <row r="316" spans="2:2" ht="15.5">
      <c r="B316" s="2">
        <v>295</v>
      </c>
    </row>
    <row r="317" spans="2:2" ht="15.5">
      <c r="B317" s="2">
        <v>296</v>
      </c>
    </row>
    <row r="318" spans="2:2" ht="15.5">
      <c r="B318" s="2">
        <v>297</v>
      </c>
    </row>
    <row r="319" spans="2:2" ht="15.5">
      <c r="B319" s="2">
        <v>298</v>
      </c>
    </row>
    <row r="320" spans="2:2" ht="15.5">
      <c r="B320" s="2">
        <v>299</v>
      </c>
    </row>
    <row r="321" spans="2:2" ht="15.5">
      <c r="B321" s="2">
        <v>300</v>
      </c>
    </row>
    <row r="322" spans="2:2" ht="15.5">
      <c r="B322" s="2">
        <v>301</v>
      </c>
    </row>
    <row r="323" spans="2:2" ht="15.5">
      <c r="B323" s="2">
        <v>302</v>
      </c>
    </row>
    <row r="324" spans="2:2" ht="15.5">
      <c r="B324" s="2">
        <v>303</v>
      </c>
    </row>
    <row r="325" spans="2:2" ht="15.5">
      <c r="B325" s="2">
        <v>304</v>
      </c>
    </row>
    <row r="326" spans="2:2" ht="15.5">
      <c r="B326" s="2">
        <v>305</v>
      </c>
    </row>
    <row r="327" spans="2:2" ht="15.5">
      <c r="B327" s="2">
        <v>306</v>
      </c>
    </row>
    <row r="328" spans="2:2" ht="15.5">
      <c r="B328" s="2">
        <v>307</v>
      </c>
    </row>
    <row r="329" spans="2:2" ht="15.5">
      <c r="B329" s="2">
        <v>308</v>
      </c>
    </row>
    <row r="330" spans="2:2" ht="15.5">
      <c r="B330" s="2">
        <v>309</v>
      </c>
    </row>
    <row r="331" spans="2:2" ht="15.5">
      <c r="B331" s="2">
        <v>310</v>
      </c>
    </row>
    <row r="332" spans="2:2" ht="15.5">
      <c r="B332" s="2">
        <v>311</v>
      </c>
    </row>
    <row r="333" spans="2:2" ht="15.5">
      <c r="B333" s="2">
        <v>312</v>
      </c>
    </row>
    <row r="334" spans="2:2" ht="15.5">
      <c r="B334" s="2">
        <v>313</v>
      </c>
    </row>
    <row r="335" spans="2:2" ht="15.5">
      <c r="B335" s="2">
        <v>314</v>
      </c>
    </row>
    <row r="336" spans="2:2" ht="15.5">
      <c r="B336" s="2">
        <v>315</v>
      </c>
    </row>
    <row r="337" spans="2:2" ht="15.5">
      <c r="B337" s="2">
        <v>316</v>
      </c>
    </row>
    <row r="338" spans="2:2" ht="15.5">
      <c r="B338" s="2">
        <v>317</v>
      </c>
    </row>
    <row r="339" spans="2:2" ht="15.5">
      <c r="B339" s="2">
        <v>318</v>
      </c>
    </row>
    <row r="340" spans="2:2" ht="15.5">
      <c r="B340" s="2">
        <v>319</v>
      </c>
    </row>
    <row r="341" spans="2:2" ht="15.5">
      <c r="B341" s="2">
        <v>320</v>
      </c>
    </row>
    <row r="342" spans="2:2" ht="15.5">
      <c r="B342" s="2">
        <v>321</v>
      </c>
    </row>
    <row r="343" spans="2:2" ht="15.5">
      <c r="B343" s="2">
        <v>322</v>
      </c>
    </row>
    <row r="344" spans="2:2" ht="15.5">
      <c r="B344" s="2">
        <v>323</v>
      </c>
    </row>
    <row r="345" spans="2:2" ht="15.5">
      <c r="B345" s="2">
        <v>324</v>
      </c>
    </row>
    <row r="346" spans="2:2" ht="15.5">
      <c r="B346" s="2">
        <v>325</v>
      </c>
    </row>
    <row r="347" spans="2:2" ht="15.5">
      <c r="B347" s="2">
        <v>326</v>
      </c>
    </row>
    <row r="348" spans="2:2" ht="15.5">
      <c r="B348" s="2">
        <v>327</v>
      </c>
    </row>
    <row r="349" spans="2:2" ht="15.5">
      <c r="B349" s="2">
        <v>328</v>
      </c>
    </row>
    <row r="350" spans="2:2" ht="15.5">
      <c r="B350" s="2">
        <v>329</v>
      </c>
    </row>
    <row r="351" spans="2:2" ht="15.5">
      <c r="B351" s="2">
        <v>330</v>
      </c>
    </row>
    <row r="352" spans="2:2" ht="15.5">
      <c r="B352" s="2">
        <v>331</v>
      </c>
    </row>
    <row r="353" spans="2:2" ht="15.5">
      <c r="B353" s="2">
        <v>332</v>
      </c>
    </row>
    <row r="354" spans="2:2" ht="15.5">
      <c r="B354" s="2">
        <v>333</v>
      </c>
    </row>
    <row r="355" spans="2:2" ht="15.5">
      <c r="B355" s="2">
        <v>334</v>
      </c>
    </row>
    <row r="356" spans="2:2" ht="15.5">
      <c r="B356" s="2">
        <v>335</v>
      </c>
    </row>
    <row r="357" spans="2:2" ht="15.5">
      <c r="B357" s="2">
        <v>336</v>
      </c>
    </row>
    <row r="358" spans="2:2" ht="15.5">
      <c r="B358" s="2">
        <v>337</v>
      </c>
    </row>
    <row r="359" spans="2:2" ht="15.5">
      <c r="B359" s="2">
        <v>338</v>
      </c>
    </row>
    <row r="360" spans="2:2" ht="15.5">
      <c r="B360" s="2">
        <v>339</v>
      </c>
    </row>
    <row r="361" spans="2:2" ht="15.5">
      <c r="B361" s="2">
        <v>340</v>
      </c>
    </row>
    <row r="362" spans="2:2" ht="15.5">
      <c r="B362" s="2">
        <v>341</v>
      </c>
    </row>
    <row r="363" spans="2:2" ht="15.5">
      <c r="B363" s="2">
        <v>342</v>
      </c>
    </row>
    <row r="364" spans="2:2" ht="15.5">
      <c r="B364" s="2">
        <v>343</v>
      </c>
    </row>
    <row r="365" spans="2:2" ht="15.5">
      <c r="B365" s="2">
        <v>344</v>
      </c>
    </row>
    <row r="366" spans="2:2" ht="15.5">
      <c r="B366" s="2">
        <v>345</v>
      </c>
    </row>
    <row r="367" spans="2:2" ht="15.5">
      <c r="B367" s="2">
        <v>346</v>
      </c>
    </row>
    <row r="368" spans="2:2" ht="15.5">
      <c r="B368" s="2">
        <v>347</v>
      </c>
    </row>
    <row r="369" spans="2:2" ht="15.5">
      <c r="B369" s="2">
        <v>348</v>
      </c>
    </row>
    <row r="370" spans="2:2" ht="15.5">
      <c r="B370" s="2">
        <v>349</v>
      </c>
    </row>
    <row r="371" spans="2:2" ht="15.5">
      <c r="B371" s="2">
        <v>350</v>
      </c>
    </row>
    <row r="372" spans="2:2" ht="15.5">
      <c r="B372" s="2">
        <v>351</v>
      </c>
    </row>
    <row r="373" spans="2:2" ht="15.5">
      <c r="B373" s="2">
        <v>352</v>
      </c>
    </row>
    <row r="374" spans="2:2" ht="15.5">
      <c r="B374" s="2">
        <v>353</v>
      </c>
    </row>
    <row r="375" spans="2:2" ht="15.5">
      <c r="B375" s="2">
        <v>354</v>
      </c>
    </row>
    <row r="376" spans="2:2" ht="15.5">
      <c r="B376" s="2">
        <v>355</v>
      </c>
    </row>
    <row r="377" spans="2:2" ht="15.5">
      <c r="B377" s="2">
        <v>356</v>
      </c>
    </row>
    <row r="378" spans="2:2" ht="15.5">
      <c r="B378" s="2">
        <v>357</v>
      </c>
    </row>
    <row r="379" spans="2:2" ht="15.5">
      <c r="B379" s="2">
        <v>358</v>
      </c>
    </row>
    <row r="380" spans="2:2" ht="15.5">
      <c r="B380" s="2">
        <v>359</v>
      </c>
    </row>
    <row r="381" spans="2:2" ht="15.5">
      <c r="B381" s="2">
        <v>360</v>
      </c>
    </row>
    <row r="382" spans="2:2" ht="15.5">
      <c r="B382" s="2">
        <v>361</v>
      </c>
    </row>
    <row r="383" spans="2:2" ht="15.5">
      <c r="B383" s="2">
        <v>362</v>
      </c>
    </row>
    <row r="384" spans="2:2" ht="15.5">
      <c r="B384" s="2">
        <v>363</v>
      </c>
    </row>
    <row r="385" spans="2:2" ht="15.5">
      <c r="B385" s="2">
        <v>364</v>
      </c>
    </row>
    <row r="386" spans="2:2" ht="15.5">
      <c r="B386" s="2">
        <v>365</v>
      </c>
    </row>
    <row r="387" spans="2:2" ht="15.5">
      <c r="B387" s="2"/>
    </row>
    <row r="388" spans="2:2" ht="15.5">
      <c r="B388" s="2"/>
    </row>
    <row r="389" spans="2:2" ht="15.5">
      <c r="B389" s="2"/>
    </row>
    <row r="390" spans="2:2" ht="15.5">
      <c r="B390" s="2"/>
    </row>
    <row r="391" spans="2:2" ht="15.5">
      <c r="B391" s="2"/>
    </row>
    <row r="392" spans="2:2" ht="15.5">
      <c r="B392" s="2"/>
    </row>
    <row r="393" spans="2:2" ht="15.5">
      <c r="B393" s="2"/>
    </row>
    <row r="394" spans="2:2" ht="15.5">
      <c r="B394" s="2"/>
    </row>
    <row r="395" spans="2:2" ht="15.5">
      <c r="B395" s="2"/>
    </row>
    <row r="396" spans="2:2" ht="15.5">
      <c r="B396" s="2"/>
    </row>
    <row r="397" spans="2:2" ht="15.5">
      <c r="B397" s="2"/>
    </row>
    <row r="398" spans="2:2" ht="15.5">
      <c r="B398" s="2"/>
    </row>
    <row r="399" spans="2:2" ht="15.5">
      <c r="B399" s="2"/>
    </row>
    <row r="400" spans="2:2" ht="15.5">
      <c r="B400" s="2"/>
    </row>
    <row r="401" spans="2:2" ht="15.5">
      <c r="B401" s="2"/>
    </row>
    <row r="402" spans="2:2" ht="15.5">
      <c r="B402" s="2"/>
    </row>
    <row r="403" spans="2:2" ht="15.5">
      <c r="B403" s="2"/>
    </row>
    <row r="404" spans="2:2" ht="15.5">
      <c r="B404" s="2"/>
    </row>
    <row r="405" spans="2:2" ht="15.5">
      <c r="B405" s="2"/>
    </row>
    <row r="406" spans="2:2" ht="15.5">
      <c r="B406" s="2"/>
    </row>
    <row r="407" spans="2:2" ht="15.5">
      <c r="B407" s="2"/>
    </row>
    <row r="408" spans="2:2" ht="15.5">
      <c r="B408" s="2"/>
    </row>
    <row r="409" spans="2:2" ht="15.5">
      <c r="B409" s="2"/>
    </row>
    <row r="410" spans="2:2" ht="15.5">
      <c r="B410" s="2"/>
    </row>
    <row r="411" spans="2:2" ht="15.5">
      <c r="B411" s="2"/>
    </row>
    <row r="412" spans="2:2" ht="15.5">
      <c r="B412" s="2"/>
    </row>
    <row r="413" spans="2:2" ht="15.5">
      <c r="B413" s="2"/>
    </row>
    <row r="414" spans="2:2" ht="15.5">
      <c r="B414" s="2"/>
    </row>
    <row r="415" spans="2:2" ht="15.5">
      <c r="B415" s="2"/>
    </row>
    <row r="416" spans="2:2" ht="15.5">
      <c r="B416" s="2"/>
    </row>
    <row r="417" spans="2:2" ht="15.5">
      <c r="B417" s="2"/>
    </row>
    <row r="418" spans="2:2" ht="15.5">
      <c r="B418" s="2"/>
    </row>
    <row r="419" spans="2:2" ht="15.5">
      <c r="B419" s="2"/>
    </row>
    <row r="420" spans="2:2" ht="15.5">
      <c r="B420" s="2"/>
    </row>
    <row r="421" spans="2:2" ht="15.5">
      <c r="B421" s="2"/>
    </row>
    <row r="422" spans="2:2" ht="15.5">
      <c r="B422" s="2"/>
    </row>
    <row r="423" spans="2:2" ht="15.5">
      <c r="B423" s="2"/>
    </row>
    <row r="424" spans="2:2" ht="15.5">
      <c r="B424" s="2"/>
    </row>
    <row r="425" spans="2:2" ht="15.5">
      <c r="B425" s="2"/>
    </row>
    <row r="426" spans="2:2" ht="15.5">
      <c r="B426" s="2"/>
    </row>
    <row r="427" spans="2:2" ht="15.5">
      <c r="B427" s="2"/>
    </row>
    <row r="428" spans="2:2" ht="15.5">
      <c r="B428" s="2"/>
    </row>
    <row r="429" spans="2:2" ht="15.5">
      <c r="B429" s="2"/>
    </row>
    <row r="430" spans="2:2" ht="15.5">
      <c r="B430" s="2"/>
    </row>
    <row r="431" spans="2:2" ht="15.5">
      <c r="B431" s="2"/>
    </row>
    <row r="432" spans="2:2" ht="15.5">
      <c r="B432" s="2"/>
    </row>
    <row r="433" spans="2:2" ht="15.5">
      <c r="B433" s="2"/>
    </row>
    <row r="434" spans="2:2" ht="15.5">
      <c r="B434" s="2"/>
    </row>
    <row r="435" spans="2:2" ht="15.5">
      <c r="B435" s="2"/>
    </row>
    <row r="436" spans="2:2" ht="15.5">
      <c r="B436" s="2"/>
    </row>
    <row r="437" spans="2:2" ht="15.5">
      <c r="B437" s="2"/>
    </row>
    <row r="438" spans="2:2" ht="15.5">
      <c r="B438" s="2"/>
    </row>
    <row r="439" spans="2:2" ht="15.5">
      <c r="B439" s="2"/>
    </row>
    <row r="440" spans="2:2" ht="15.5">
      <c r="B440" s="2"/>
    </row>
    <row r="441" spans="2:2" ht="15.5">
      <c r="B441" s="2"/>
    </row>
    <row r="442" spans="2:2" ht="15.5">
      <c r="B442" s="2"/>
    </row>
    <row r="443" spans="2:2" ht="15.5">
      <c r="B443" s="2"/>
    </row>
    <row r="444" spans="2:2" ht="15.5">
      <c r="B444" s="2"/>
    </row>
    <row r="445" spans="2:2" ht="15.5">
      <c r="B445" s="2"/>
    </row>
    <row r="446" spans="2:2" ht="15.5">
      <c r="B446" s="2"/>
    </row>
    <row r="447" spans="2:2" ht="15.5">
      <c r="B447" s="2"/>
    </row>
    <row r="448" spans="2:2" ht="15.5">
      <c r="B448" s="2"/>
    </row>
    <row r="449" spans="2:2" ht="15.5">
      <c r="B449" s="2"/>
    </row>
    <row r="450" spans="2:2" ht="15.5">
      <c r="B450" s="2"/>
    </row>
    <row r="451" spans="2:2" ht="15.5">
      <c r="B451" s="2"/>
    </row>
    <row r="452" spans="2:2" ht="15.5">
      <c r="B452" s="2"/>
    </row>
    <row r="453" spans="2:2" ht="15.5">
      <c r="B453" s="2"/>
    </row>
    <row r="454" spans="2:2" ht="15.5">
      <c r="B454" s="2"/>
    </row>
    <row r="455" spans="2:2" ht="15.5">
      <c r="B455" s="2"/>
    </row>
    <row r="456" spans="2:2" ht="15.5">
      <c r="B456" s="2"/>
    </row>
    <row r="457" spans="2:2" ht="15.5">
      <c r="B457" s="2"/>
    </row>
    <row r="458" spans="2:2" ht="15.5">
      <c r="B458" s="2"/>
    </row>
    <row r="459" spans="2:2" ht="15.5">
      <c r="B459" s="2"/>
    </row>
    <row r="460" spans="2:2" ht="15.5">
      <c r="B460" s="2"/>
    </row>
    <row r="461" spans="2:2" ht="15.5">
      <c r="B461" s="2"/>
    </row>
    <row r="462" spans="2:2" ht="15.5">
      <c r="B462" s="2"/>
    </row>
    <row r="463" spans="2:2" ht="15.5">
      <c r="B463" s="2"/>
    </row>
    <row r="464" spans="2:2" ht="15.5">
      <c r="B464" s="2"/>
    </row>
    <row r="465" spans="2:2" ht="15.5">
      <c r="B465" s="2"/>
    </row>
    <row r="466" spans="2:2" ht="15.5">
      <c r="B466" s="2"/>
    </row>
    <row r="467" spans="2:2" ht="15.5">
      <c r="B467" s="2"/>
    </row>
    <row r="468" spans="2:2" ht="15.5">
      <c r="B468" s="2"/>
    </row>
    <row r="469" spans="2:2" ht="15.5">
      <c r="B469" s="2"/>
    </row>
    <row r="470" spans="2:2" ht="15.5">
      <c r="B470" s="2"/>
    </row>
    <row r="471" spans="2:2" ht="15.5">
      <c r="B471" s="2"/>
    </row>
    <row r="472" spans="2:2" ht="15.5">
      <c r="B472" s="2"/>
    </row>
    <row r="473" spans="2:2" ht="15.5">
      <c r="B473" s="2"/>
    </row>
    <row r="474" spans="2:2" ht="15.5">
      <c r="B474" s="2"/>
    </row>
    <row r="475" spans="2:2" ht="15.5">
      <c r="B475" s="2"/>
    </row>
    <row r="476" spans="2:2" ht="15.5">
      <c r="B476" s="2"/>
    </row>
    <row r="477" spans="2:2" ht="15.5">
      <c r="B477" s="2"/>
    </row>
    <row r="478" spans="2:2" ht="15.5">
      <c r="B478" s="2"/>
    </row>
    <row r="479" spans="2:2" ht="15.5">
      <c r="B479" s="2"/>
    </row>
    <row r="480" spans="2:2" ht="15.5">
      <c r="B480" s="2"/>
    </row>
    <row r="481" spans="2:2" ht="15.5">
      <c r="B481" s="2"/>
    </row>
    <row r="482" spans="2:2" ht="15.5">
      <c r="B482" s="2"/>
    </row>
    <row r="483" spans="2:2" ht="15.5">
      <c r="B483" s="2"/>
    </row>
    <row r="484" spans="2:2" ht="15.5">
      <c r="B484" s="2"/>
    </row>
    <row r="485" spans="2:2" ht="15.5">
      <c r="B485" s="2"/>
    </row>
    <row r="486" spans="2:2" ht="15.5">
      <c r="B486" s="2"/>
    </row>
    <row r="487" spans="2:2" ht="15.5">
      <c r="B487" s="2"/>
    </row>
    <row r="488" spans="2:2" ht="15.5">
      <c r="B488" s="2"/>
    </row>
    <row r="489" spans="2:2" ht="15.5">
      <c r="B489" s="2"/>
    </row>
    <row r="490" spans="2:2" ht="15.5">
      <c r="B490" s="2"/>
    </row>
    <row r="491" spans="2:2" ht="15.5">
      <c r="B491" s="2"/>
    </row>
    <row r="492" spans="2:2" ht="15.5">
      <c r="B492" s="2"/>
    </row>
    <row r="493" spans="2:2" ht="15.5">
      <c r="B493" s="2"/>
    </row>
    <row r="494" spans="2:2" ht="15.5">
      <c r="B494" s="2"/>
    </row>
    <row r="495" spans="2:2" ht="15.5">
      <c r="B495" s="2"/>
    </row>
    <row r="496" spans="2:2" ht="15.5">
      <c r="B496" s="2"/>
    </row>
    <row r="497" spans="2:2" ht="15.5">
      <c r="B497" s="2"/>
    </row>
    <row r="498" spans="2:2" ht="15.5">
      <c r="B498" s="2"/>
    </row>
    <row r="499" spans="2:2" ht="15.5">
      <c r="B499" s="2"/>
    </row>
    <row r="500" spans="2:2" ht="15.5">
      <c r="B500" s="2"/>
    </row>
    <row r="501" spans="2:2" ht="15.5">
      <c r="B501" s="2"/>
    </row>
    <row r="502" spans="2:2" ht="15.5">
      <c r="B502" s="2"/>
    </row>
    <row r="503" spans="2:2" ht="15.5">
      <c r="B503" s="2"/>
    </row>
    <row r="504" spans="2:2" ht="15.5">
      <c r="B504" s="2"/>
    </row>
    <row r="505" spans="2:2" ht="15.5">
      <c r="B505" s="2"/>
    </row>
    <row r="506" spans="2:2" ht="15.5">
      <c r="B506" s="2"/>
    </row>
    <row r="507" spans="2:2" ht="15.5">
      <c r="B507" s="2"/>
    </row>
    <row r="508" spans="2:2" ht="15.5">
      <c r="B508" s="2"/>
    </row>
    <row r="509" spans="2:2" ht="15.5">
      <c r="B509" s="2"/>
    </row>
    <row r="510" spans="2:2" ht="15.5">
      <c r="B510" s="2"/>
    </row>
    <row r="511" spans="2:2" ht="15.5">
      <c r="B511" s="2"/>
    </row>
    <row r="512" spans="2:2" ht="15.5">
      <c r="B512" s="2"/>
    </row>
    <row r="513" spans="2:2" ht="15.5">
      <c r="B513" s="2"/>
    </row>
    <row r="514" spans="2:2" ht="15.5">
      <c r="B514" s="2"/>
    </row>
    <row r="515" spans="2:2" ht="15.5">
      <c r="B515" s="2"/>
    </row>
    <row r="516" spans="2:2" ht="15.5">
      <c r="B516" s="2"/>
    </row>
    <row r="517" spans="2:2" ht="15.5">
      <c r="B517" s="2"/>
    </row>
    <row r="518" spans="2:2" ht="15.5">
      <c r="B518" s="2"/>
    </row>
    <row r="519" spans="2:2" ht="15.5">
      <c r="B519" s="2"/>
    </row>
    <row r="520" spans="2:2" ht="15.5">
      <c r="B520" s="2"/>
    </row>
    <row r="521" spans="2:2" ht="15.5">
      <c r="B521" s="2"/>
    </row>
    <row r="522" spans="2:2" ht="15.5">
      <c r="B522" s="2"/>
    </row>
    <row r="523" spans="2:2" ht="15.5">
      <c r="B523" s="2"/>
    </row>
    <row r="524" spans="2:2" ht="15.5">
      <c r="B524" s="2"/>
    </row>
    <row r="525" spans="2:2" ht="15.5">
      <c r="B525" s="2"/>
    </row>
    <row r="526" spans="2:2" ht="15.5">
      <c r="B526" s="2"/>
    </row>
    <row r="527" spans="2:2" ht="15.5">
      <c r="B527" s="2"/>
    </row>
    <row r="528" spans="2:2" ht="15.5">
      <c r="B528" s="2"/>
    </row>
    <row r="529" spans="2:2" ht="15.5">
      <c r="B529" s="2"/>
    </row>
    <row r="530" spans="2:2" ht="15.5">
      <c r="B530" s="2"/>
    </row>
    <row r="531" spans="2:2" ht="15.5">
      <c r="B531" s="2"/>
    </row>
    <row r="532" spans="2:2" ht="15.5">
      <c r="B532" s="2"/>
    </row>
    <row r="533" spans="2:2" ht="15.5">
      <c r="B533" s="2"/>
    </row>
    <row r="534" spans="2:2" ht="15.5">
      <c r="B534" s="2"/>
    </row>
    <row r="535" spans="2:2" ht="15.5">
      <c r="B535" s="2"/>
    </row>
    <row r="536" spans="2:2" ht="15.5">
      <c r="B536" s="2"/>
    </row>
    <row r="537" spans="2:2" ht="15.5">
      <c r="B537" s="2"/>
    </row>
    <row r="538" spans="2:2" ht="15.5">
      <c r="B538" s="2"/>
    </row>
    <row r="539" spans="2:2" ht="15.5">
      <c r="B539" s="2"/>
    </row>
    <row r="540" spans="2:2" ht="15.5">
      <c r="B540" s="2"/>
    </row>
    <row r="541" spans="2:2" ht="15.5">
      <c r="B541" s="2"/>
    </row>
    <row r="542" spans="2:2" ht="15.5">
      <c r="B542" s="2"/>
    </row>
    <row r="543" spans="2:2" ht="15.5">
      <c r="B543" s="2"/>
    </row>
    <row r="544" spans="2:2" ht="15.5">
      <c r="B544" s="2"/>
    </row>
    <row r="545" spans="2:2" ht="15.5">
      <c r="B545" s="2"/>
    </row>
    <row r="546" spans="2:2" ht="15.5">
      <c r="B546" s="2"/>
    </row>
    <row r="547" spans="2:2" ht="15.5">
      <c r="B547" s="2"/>
    </row>
    <row r="548" spans="2:2" ht="15.5">
      <c r="B548" s="2"/>
    </row>
    <row r="549" spans="2:2" ht="15.5">
      <c r="B549" s="2"/>
    </row>
    <row r="550" spans="2:2" ht="15.5">
      <c r="B550" s="2"/>
    </row>
    <row r="551" spans="2:2" ht="15.5">
      <c r="B551" s="2"/>
    </row>
    <row r="552" spans="2:2" ht="15.5">
      <c r="B552" s="2"/>
    </row>
    <row r="553" spans="2:2" ht="15.5">
      <c r="B553" s="2"/>
    </row>
    <row r="554" spans="2:2" ht="15.5">
      <c r="B554" s="2"/>
    </row>
    <row r="555" spans="2:2" ht="15.5">
      <c r="B555" s="2"/>
    </row>
    <row r="556" spans="2:2" ht="15.5">
      <c r="B556" s="2"/>
    </row>
    <row r="557" spans="2:2" ht="15.5">
      <c r="B557" s="2"/>
    </row>
    <row r="558" spans="2:2" ht="15.5">
      <c r="B558" s="2"/>
    </row>
    <row r="559" spans="2:2" ht="15.5">
      <c r="B559" s="2"/>
    </row>
    <row r="560" spans="2:2" ht="15.5">
      <c r="B560" s="2"/>
    </row>
    <row r="561" spans="2:2" ht="15.5">
      <c r="B561" s="2"/>
    </row>
    <row r="562" spans="2:2" ht="15.5">
      <c r="B562" s="2"/>
    </row>
    <row r="563" spans="2:2" ht="15.5">
      <c r="B563" s="2"/>
    </row>
    <row r="564" spans="2:2" ht="15.5">
      <c r="B564" s="2"/>
    </row>
    <row r="565" spans="2:2" ht="15.5">
      <c r="B565" s="2"/>
    </row>
    <row r="566" spans="2:2" ht="15.5">
      <c r="B566" s="2"/>
    </row>
    <row r="567" spans="2:2" ht="15.5">
      <c r="B567" s="2"/>
    </row>
    <row r="568" spans="2:2" ht="15.5">
      <c r="B568" s="2"/>
    </row>
    <row r="569" spans="2:2" ht="15.5">
      <c r="B569" s="2"/>
    </row>
    <row r="570" spans="2:2" ht="15.5">
      <c r="B570" s="2"/>
    </row>
    <row r="571" spans="2:2" ht="15.5">
      <c r="B571" s="2"/>
    </row>
    <row r="572" spans="2:2" ht="15.5">
      <c r="B572" s="2"/>
    </row>
    <row r="573" spans="2:2" ht="15.5">
      <c r="B573" s="2"/>
    </row>
    <row r="574" spans="2:2" ht="15.5">
      <c r="B574" s="2"/>
    </row>
    <row r="575" spans="2:2" ht="15.5">
      <c r="B575" s="2"/>
    </row>
    <row r="576" spans="2:2" ht="15.5">
      <c r="B576" s="2"/>
    </row>
    <row r="577" spans="2:2" ht="15.5">
      <c r="B577" s="2"/>
    </row>
    <row r="578" spans="2:2" ht="15.5">
      <c r="B578" s="2"/>
    </row>
    <row r="579" spans="2:2" ht="15.5">
      <c r="B579" s="2"/>
    </row>
    <row r="580" spans="2:2" ht="15.5">
      <c r="B580" s="2"/>
    </row>
    <row r="581" spans="2:2" ht="15.5">
      <c r="B581" s="2"/>
    </row>
    <row r="582" spans="2:2" ht="15.5">
      <c r="B582" s="2"/>
    </row>
    <row r="583" spans="2:2" ht="15.5">
      <c r="B583" s="2"/>
    </row>
    <row r="584" spans="2:2" ht="15.5">
      <c r="B584" s="2"/>
    </row>
    <row r="585" spans="2:2" ht="15.5">
      <c r="B585" s="2"/>
    </row>
    <row r="586" spans="2:2" ht="15.5">
      <c r="B586" s="2"/>
    </row>
    <row r="587" spans="2:2" ht="15.5">
      <c r="B587" s="2"/>
    </row>
    <row r="588" spans="2:2" ht="15.5">
      <c r="B588" s="2"/>
    </row>
    <row r="589" spans="2:2" ht="15.5">
      <c r="B589" s="2"/>
    </row>
    <row r="590" spans="2:2" ht="15.5">
      <c r="B590" s="2"/>
    </row>
    <row r="591" spans="2:2" ht="15.5">
      <c r="B591" s="2"/>
    </row>
    <row r="592" spans="2:2" ht="15.5">
      <c r="B592" s="2"/>
    </row>
    <row r="593" spans="2:2" ht="15.5">
      <c r="B593" s="2"/>
    </row>
    <row r="594" spans="2:2" ht="15.5">
      <c r="B594" s="2"/>
    </row>
  </sheetData>
  <mergeCells count="1">
    <mergeCell ref="B5:D5"/>
  </mergeCell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L42"/>
  <sheetViews>
    <sheetView topLeftCell="A3" workbookViewId="0">
      <selection activeCell="P25" sqref="P25"/>
    </sheetView>
  </sheetViews>
  <sheetFormatPr defaultColWidth="9.7265625" defaultRowHeight="12.5"/>
  <sheetData>
    <row r="1" spans="1:12" ht="16.5" thickTop="1" thickBot="1">
      <c r="A1" s="27" t="s">
        <v>12</v>
      </c>
      <c r="F1" s="67">
        <v>70</v>
      </c>
      <c r="G1" t="s">
        <v>23</v>
      </c>
      <c r="I1" s="24">
        <v>0.33</v>
      </c>
      <c r="J1" t="s">
        <v>21</v>
      </c>
    </row>
    <row r="2" spans="1:12">
      <c r="A2" t="s">
        <v>20</v>
      </c>
      <c r="I2" s="26">
        <v>0.5</v>
      </c>
      <c r="J2" t="s">
        <v>22</v>
      </c>
    </row>
    <row r="3" spans="1:12" ht="13" thickBot="1">
      <c r="I3" s="25">
        <v>0.05</v>
      </c>
      <c r="J3" t="s">
        <v>24</v>
      </c>
    </row>
    <row r="4" spans="1:12" ht="13.5" thickTop="1" thickBot="1"/>
    <row r="5" spans="1:12" ht="13" thickBot="1">
      <c r="B5" s="71" t="s">
        <v>14</v>
      </c>
      <c r="C5" s="72"/>
      <c r="D5" s="73"/>
      <c r="F5" s="30" t="s">
        <v>16</v>
      </c>
      <c r="G5" s="31"/>
      <c r="H5" s="31"/>
      <c r="I5" s="31"/>
      <c r="J5" s="31"/>
      <c r="K5" s="31"/>
      <c r="L5" s="32"/>
    </row>
    <row r="6" spans="1:12" ht="25">
      <c r="B6" s="6" t="s">
        <v>2</v>
      </c>
      <c r="C6" s="7" t="s">
        <v>15</v>
      </c>
      <c r="D6" s="52" t="s">
        <v>40</v>
      </c>
      <c r="F6" s="16" t="s">
        <v>4</v>
      </c>
      <c r="G6" s="14" t="s">
        <v>17</v>
      </c>
      <c r="H6" s="50" t="s">
        <v>40</v>
      </c>
      <c r="I6" s="14" t="s">
        <v>18</v>
      </c>
      <c r="J6" s="50" t="s">
        <v>40</v>
      </c>
      <c r="K6" s="14" t="s">
        <v>19</v>
      </c>
      <c r="L6" s="51" t="s">
        <v>40</v>
      </c>
    </row>
    <row r="7" spans="1:12">
      <c r="B7" s="8" t="s">
        <v>10</v>
      </c>
      <c r="C7" s="9">
        <v>0.35</v>
      </c>
      <c r="D7" s="10">
        <v>0.35</v>
      </c>
      <c r="F7" s="17">
        <v>40</v>
      </c>
      <c r="G7" s="15">
        <v>0.03</v>
      </c>
      <c r="H7" s="15">
        <v>0.03</v>
      </c>
      <c r="I7" s="15">
        <v>0.1</v>
      </c>
      <c r="J7" s="15">
        <v>0.1</v>
      </c>
      <c r="K7" s="15">
        <v>0.44</v>
      </c>
      <c r="L7" s="18">
        <v>0.44</v>
      </c>
    </row>
    <row r="8" spans="1:12">
      <c r="B8" s="8" t="s">
        <v>9</v>
      </c>
      <c r="C8" s="9">
        <v>0.45</v>
      </c>
      <c r="D8" s="10">
        <v>0.8</v>
      </c>
      <c r="F8" s="17">
        <v>50</v>
      </c>
      <c r="G8" s="15">
        <v>0.05</v>
      </c>
      <c r="H8" s="15">
        <v>0.08</v>
      </c>
      <c r="I8" s="15">
        <v>0.18</v>
      </c>
      <c r="J8" s="9">
        <v>0.28000000000000003</v>
      </c>
      <c r="K8" s="9">
        <v>0.22</v>
      </c>
      <c r="L8" s="10">
        <v>0.66</v>
      </c>
    </row>
    <row r="9" spans="1:12" ht="13" thickBot="1">
      <c r="B9" s="11" t="s">
        <v>7</v>
      </c>
      <c r="C9" s="12">
        <v>0.2</v>
      </c>
      <c r="D9" s="13">
        <v>1</v>
      </c>
      <c r="F9" s="17">
        <v>60</v>
      </c>
      <c r="G9" s="15">
        <v>0.15</v>
      </c>
      <c r="H9" s="15">
        <v>0.23</v>
      </c>
      <c r="I9" s="15">
        <v>0.4</v>
      </c>
      <c r="J9" s="9">
        <v>0.68</v>
      </c>
      <c r="K9" s="9">
        <v>0.16</v>
      </c>
      <c r="L9" s="10">
        <v>0.82</v>
      </c>
    </row>
    <row r="10" spans="1:12">
      <c r="F10" s="17">
        <v>70</v>
      </c>
      <c r="G10" s="15">
        <v>0.2</v>
      </c>
      <c r="H10" s="15">
        <v>0.43</v>
      </c>
      <c r="I10" s="15">
        <v>0.2</v>
      </c>
      <c r="J10" s="9">
        <v>0.88</v>
      </c>
      <c r="K10" s="9">
        <v>0.12</v>
      </c>
      <c r="L10" s="10">
        <v>0.94</v>
      </c>
    </row>
    <row r="11" spans="1:12">
      <c r="F11" s="17">
        <v>80</v>
      </c>
      <c r="G11" s="15">
        <v>0.35</v>
      </c>
      <c r="H11" s="15">
        <v>0.78</v>
      </c>
      <c r="I11" s="15">
        <v>0.08</v>
      </c>
      <c r="J11" s="9">
        <v>0.96</v>
      </c>
      <c r="K11" s="9">
        <v>0.06</v>
      </c>
      <c r="L11" s="10">
        <v>1</v>
      </c>
    </row>
    <row r="12" spans="1:12">
      <c r="F12" s="17">
        <v>90</v>
      </c>
      <c r="G12" s="15">
        <v>0.15</v>
      </c>
      <c r="H12" s="15">
        <v>0.93</v>
      </c>
      <c r="I12" s="15">
        <v>0.04</v>
      </c>
      <c r="J12" s="9">
        <v>1</v>
      </c>
      <c r="K12" s="9">
        <v>0</v>
      </c>
      <c r="L12" s="10">
        <v>1</v>
      </c>
    </row>
    <row r="13" spans="1:12" ht="13" thickBot="1">
      <c r="F13" s="19">
        <v>100</v>
      </c>
      <c r="G13" s="20">
        <v>7.0000000000000007E-2</v>
      </c>
      <c r="H13" s="20">
        <v>1</v>
      </c>
      <c r="I13" s="20">
        <v>0</v>
      </c>
      <c r="J13" s="12">
        <v>1</v>
      </c>
      <c r="K13" s="12">
        <v>0</v>
      </c>
      <c r="L13" s="13">
        <v>1</v>
      </c>
    </row>
    <row r="14" spans="1:12">
      <c r="F14" s="22"/>
      <c r="G14" s="15"/>
      <c r="H14" s="15"/>
      <c r="I14" s="15"/>
      <c r="J14" s="9"/>
      <c r="K14" s="9"/>
      <c r="L14" s="9"/>
    </row>
    <row r="15" spans="1:12">
      <c r="F15" s="22"/>
      <c r="G15" s="15"/>
      <c r="H15" s="15"/>
      <c r="I15" s="15"/>
      <c r="J15" s="9"/>
      <c r="K15" s="9"/>
      <c r="L15" s="9"/>
    </row>
    <row r="16" spans="1:12">
      <c r="F16" s="22"/>
      <c r="G16" s="15"/>
      <c r="H16" s="15"/>
      <c r="I16" s="15"/>
      <c r="J16" s="9"/>
      <c r="K16" s="9"/>
      <c r="L16" s="9"/>
    </row>
    <row r="17" spans="2:12">
      <c r="F17" s="22"/>
      <c r="G17" s="15"/>
      <c r="H17" s="15"/>
      <c r="I17" s="15"/>
      <c r="J17" s="9"/>
      <c r="K17" s="9"/>
      <c r="L17" s="9"/>
    </row>
    <row r="18" spans="2:12">
      <c r="F18" s="22"/>
      <c r="G18" s="15"/>
      <c r="H18" s="15"/>
      <c r="I18" s="15"/>
      <c r="J18" s="9"/>
      <c r="K18" s="9"/>
      <c r="L18" s="9"/>
    </row>
    <row r="19" spans="2:12">
      <c r="F19" s="22"/>
      <c r="G19" s="15"/>
      <c r="H19" s="15"/>
      <c r="I19" s="15"/>
      <c r="J19" s="9"/>
      <c r="K19" s="9"/>
      <c r="L19" s="9"/>
    </row>
    <row r="20" spans="2:12" ht="12.75" customHeight="1"/>
    <row r="21" spans="2:12" ht="88.5" customHeight="1">
      <c r="B21" s="1" t="s">
        <v>0</v>
      </c>
      <c r="C21" s="1" t="s">
        <v>1</v>
      </c>
      <c r="D21" s="1" t="s">
        <v>2</v>
      </c>
      <c r="E21" s="1" t="s">
        <v>3</v>
      </c>
      <c r="F21" s="1" t="s">
        <v>4</v>
      </c>
      <c r="G21" s="1" t="s">
        <v>5</v>
      </c>
      <c r="H21" s="1" t="s">
        <v>6</v>
      </c>
      <c r="I21" s="1" t="s">
        <v>30</v>
      </c>
      <c r="J21" s="1" t="s">
        <v>29</v>
      </c>
    </row>
    <row r="22" spans="2:12" ht="15.5">
      <c r="B22" s="2">
        <v>1</v>
      </c>
      <c r="C22" s="28">
        <v>0.94</v>
      </c>
      <c r="D22" s="2" t="s">
        <v>7</v>
      </c>
      <c r="E22" s="28">
        <v>0.8</v>
      </c>
      <c r="F22" s="2">
        <v>60</v>
      </c>
      <c r="G22" s="2">
        <v>30</v>
      </c>
      <c r="H22" s="28" t="s">
        <v>8</v>
      </c>
      <c r="I22" s="28">
        <v>0.5</v>
      </c>
      <c r="J22" s="28">
        <v>7.4</v>
      </c>
    </row>
    <row r="23" spans="2:12" ht="15.5">
      <c r="B23" s="2">
        <v>2</v>
      </c>
      <c r="C23" s="28">
        <v>0.77</v>
      </c>
      <c r="D23" s="2" t="s">
        <v>9</v>
      </c>
      <c r="E23" s="28">
        <v>0.2</v>
      </c>
      <c r="F23" s="2">
        <v>50</v>
      </c>
      <c r="G23" s="2">
        <v>25</v>
      </c>
      <c r="H23" s="28" t="s">
        <v>8</v>
      </c>
      <c r="I23" s="28">
        <v>1</v>
      </c>
      <c r="J23" s="28">
        <v>2.9</v>
      </c>
    </row>
    <row r="24" spans="2:12" ht="15.5">
      <c r="B24" s="2">
        <v>3</v>
      </c>
      <c r="C24" s="28">
        <v>0.49</v>
      </c>
      <c r="D24" s="2" t="s">
        <v>9</v>
      </c>
      <c r="E24" s="28">
        <v>0.15</v>
      </c>
      <c r="F24" s="2">
        <v>50</v>
      </c>
      <c r="G24" s="2">
        <v>25</v>
      </c>
      <c r="H24" s="28" t="s">
        <v>8</v>
      </c>
      <c r="I24" s="28">
        <v>1</v>
      </c>
      <c r="J24" s="28">
        <v>2.9</v>
      </c>
    </row>
    <row r="25" spans="2:12" ht="15.5">
      <c r="B25" s="2">
        <v>4</v>
      </c>
      <c r="C25" s="28">
        <v>0.45</v>
      </c>
      <c r="D25" s="2" t="s">
        <v>9</v>
      </c>
      <c r="E25" s="28">
        <v>0.87</v>
      </c>
      <c r="F25" s="2">
        <v>70</v>
      </c>
      <c r="G25" s="2">
        <v>35</v>
      </c>
      <c r="H25" s="28" t="s">
        <v>8</v>
      </c>
      <c r="I25" s="28" t="s">
        <v>8</v>
      </c>
      <c r="J25" s="28">
        <v>11.9</v>
      </c>
    </row>
    <row r="26" spans="2:12" ht="15.5">
      <c r="B26" s="2">
        <v>5</v>
      </c>
      <c r="C26" s="28">
        <v>0.43</v>
      </c>
      <c r="D26" s="2" t="s">
        <v>9</v>
      </c>
      <c r="E26" s="28">
        <v>0.98</v>
      </c>
      <c r="F26" s="2">
        <v>90</v>
      </c>
      <c r="G26" s="2">
        <v>35</v>
      </c>
      <c r="H26" s="28">
        <v>3.4</v>
      </c>
      <c r="I26" s="28" t="s">
        <v>8</v>
      </c>
      <c r="J26" s="28">
        <v>8.5</v>
      </c>
    </row>
    <row r="27" spans="2:12" ht="15.5">
      <c r="B27" s="2">
        <v>6</v>
      </c>
      <c r="C27" s="28">
        <v>0.32</v>
      </c>
      <c r="D27" s="2" t="s">
        <v>10</v>
      </c>
      <c r="E27" s="28">
        <v>0.65</v>
      </c>
      <c r="F27" s="2">
        <v>80</v>
      </c>
      <c r="G27" s="2">
        <v>35</v>
      </c>
      <c r="H27" s="28">
        <v>1.7</v>
      </c>
      <c r="I27" s="28" t="s">
        <v>8</v>
      </c>
      <c r="J27" s="28">
        <v>10.199999999999999</v>
      </c>
    </row>
    <row r="28" spans="2:12" ht="15.5">
      <c r="B28" s="2">
        <v>7</v>
      </c>
      <c r="C28" s="28">
        <v>0.49</v>
      </c>
      <c r="D28" s="2" t="s">
        <v>9</v>
      </c>
      <c r="E28" s="28">
        <v>0.86</v>
      </c>
      <c r="F28" s="2">
        <v>70</v>
      </c>
      <c r="G28" s="2">
        <v>35</v>
      </c>
      <c r="H28" s="28" t="s">
        <v>8</v>
      </c>
      <c r="I28" s="28" t="s">
        <v>8</v>
      </c>
      <c r="J28" s="28">
        <v>11.9</v>
      </c>
    </row>
    <row r="29" spans="2:12" ht="15.5">
      <c r="B29" s="2">
        <v>8</v>
      </c>
      <c r="C29" s="28">
        <v>0.99</v>
      </c>
      <c r="D29" s="2" t="s">
        <v>7</v>
      </c>
      <c r="E29" s="28">
        <v>0.73</v>
      </c>
      <c r="F29" s="2">
        <v>60</v>
      </c>
      <c r="G29" s="2">
        <v>30</v>
      </c>
      <c r="H29" s="28" t="s">
        <v>8</v>
      </c>
      <c r="I29" s="28">
        <v>0.5</v>
      </c>
      <c r="J29" s="28">
        <v>7.4</v>
      </c>
    </row>
    <row r="30" spans="2:12" ht="15.5">
      <c r="B30" s="2">
        <v>9</v>
      </c>
      <c r="C30" s="28">
        <v>0.16</v>
      </c>
      <c r="D30" s="2" t="s">
        <v>10</v>
      </c>
      <c r="E30" s="28">
        <v>0.24</v>
      </c>
      <c r="F30" s="2">
        <v>70</v>
      </c>
      <c r="G30" s="2">
        <v>35</v>
      </c>
      <c r="H30" s="28" t="s">
        <v>8</v>
      </c>
      <c r="I30" s="28" t="s">
        <v>8</v>
      </c>
      <c r="J30" s="28">
        <v>11.9</v>
      </c>
    </row>
    <row r="31" spans="2:12" ht="15.5">
      <c r="B31" s="2">
        <v>10</v>
      </c>
      <c r="C31" s="28">
        <v>0.24</v>
      </c>
      <c r="D31" s="2" t="s">
        <v>10</v>
      </c>
      <c r="E31" s="28">
        <v>0.6</v>
      </c>
      <c r="F31" s="2">
        <v>80</v>
      </c>
      <c r="G31" s="2">
        <v>35</v>
      </c>
      <c r="H31" s="28">
        <v>1.7</v>
      </c>
      <c r="I31" s="28" t="s">
        <v>8</v>
      </c>
      <c r="J31" s="28">
        <v>10.199999999999999</v>
      </c>
    </row>
    <row r="32" spans="2:12" ht="15.5">
      <c r="B32" s="2">
        <v>11</v>
      </c>
      <c r="C32" s="28">
        <v>0.31</v>
      </c>
      <c r="D32" s="2" t="s">
        <v>10</v>
      </c>
      <c r="E32" s="28">
        <v>0.6</v>
      </c>
      <c r="F32" s="2">
        <v>80</v>
      </c>
      <c r="G32" s="2">
        <v>35</v>
      </c>
      <c r="H32" s="28">
        <v>1.7</v>
      </c>
      <c r="I32" s="28" t="s">
        <v>8</v>
      </c>
      <c r="J32" s="28">
        <v>10.199999999999999</v>
      </c>
    </row>
    <row r="33" spans="2:10" ht="15.5">
      <c r="B33" s="2">
        <v>12</v>
      </c>
      <c r="C33" s="28">
        <v>0.14000000000000001</v>
      </c>
      <c r="D33" s="2" t="s">
        <v>10</v>
      </c>
      <c r="E33" s="28">
        <v>0.28999999999999998</v>
      </c>
      <c r="F33" s="2">
        <v>70</v>
      </c>
      <c r="G33" s="2">
        <v>35</v>
      </c>
      <c r="H33" s="28" t="s">
        <v>8</v>
      </c>
      <c r="I33" s="28" t="s">
        <v>8</v>
      </c>
      <c r="J33" s="28">
        <v>11.9</v>
      </c>
    </row>
    <row r="34" spans="2:10" ht="15.5">
      <c r="B34" s="2">
        <v>13</v>
      </c>
      <c r="C34" s="28">
        <v>0.41</v>
      </c>
      <c r="D34" s="2" t="s">
        <v>9</v>
      </c>
      <c r="E34" s="28">
        <v>0.18</v>
      </c>
      <c r="F34" s="2">
        <v>50</v>
      </c>
      <c r="G34" s="2">
        <v>25</v>
      </c>
      <c r="H34" s="28" t="s">
        <v>8</v>
      </c>
      <c r="I34" s="28">
        <v>1</v>
      </c>
      <c r="J34" s="28">
        <v>2.9</v>
      </c>
    </row>
    <row r="35" spans="2:10" ht="15.5">
      <c r="B35" s="2">
        <v>14</v>
      </c>
      <c r="C35" s="28">
        <v>0.61</v>
      </c>
      <c r="D35" s="2" t="s">
        <v>9</v>
      </c>
      <c r="E35" s="28">
        <v>0.9</v>
      </c>
      <c r="F35" s="2">
        <v>80</v>
      </c>
      <c r="G35" s="2">
        <v>35</v>
      </c>
      <c r="H35" s="28">
        <v>1.7</v>
      </c>
      <c r="I35" s="28" t="s">
        <v>8</v>
      </c>
      <c r="J35" s="28">
        <v>10.199999999999999</v>
      </c>
    </row>
    <row r="36" spans="2:10" ht="15.5">
      <c r="B36" s="2">
        <v>15</v>
      </c>
      <c r="C36" s="28">
        <v>0.85</v>
      </c>
      <c r="D36" s="2" t="s">
        <v>7</v>
      </c>
      <c r="E36" s="28">
        <v>0.93</v>
      </c>
      <c r="F36" s="2">
        <v>70</v>
      </c>
      <c r="G36" s="2">
        <v>35</v>
      </c>
      <c r="H36" s="28" t="s">
        <v>8</v>
      </c>
      <c r="I36" s="28" t="s">
        <v>8</v>
      </c>
      <c r="J36" s="28">
        <v>11.9</v>
      </c>
    </row>
    <row r="37" spans="2:10" ht="15.5">
      <c r="B37" s="2">
        <v>16</v>
      </c>
      <c r="C37" s="28">
        <v>0.8</v>
      </c>
      <c r="D37" s="2" t="s">
        <v>10</v>
      </c>
      <c r="E37" s="28">
        <v>0.73</v>
      </c>
      <c r="F37" s="2">
        <v>80</v>
      </c>
      <c r="G37" s="2">
        <v>35</v>
      </c>
      <c r="H37" s="28">
        <v>1.7</v>
      </c>
      <c r="I37" s="28" t="s">
        <v>8</v>
      </c>
      <c r="J37" s="28">
        <v>10.199999999999999</v>
      </c>
    </row>
    <row r="38" spans="2:10" ht="15.5">
      <c r="B38" s="2">
        <v>17</v>
      </c>
      <c r="C38" s="28">
        <v>0.15</v>
      </c>
      <c r="D38" s="2" t="s">
        <v>10</v>
      </c>
      <c r="E38" s="28">
        <v>0.21</v>
      </c>
      <c r="F38" s="2">
        <v>60</v>
      </c>
      <c r="G38" s="2">
        <v>30</v>
      </c>
      <c r="H38" s="28" t="s">
        <v>8</v>
      </c>
      <c r="I38" s="28">
        <v>0.5</v>
      </c>
      <c r="J38" s="28">
        <v>7.4</v>
      </c>
    </row>
    <row r="39" spans="2:10" ht="15.5">
      <c r="B39" s="2">
        <v>18</v>
      </c>
      <c r="C39" s="28">
        <v>0.97</v>
      </c>
      <c r="D39" s="2" t="s">
        <v>7</v>
      </c>
      <c r="E39" s="28">
        <v>0.45</v>
      </c>
      <c r="F39" s="2">
        <v>50</v>
      </c>
      <c r="G39" s="2">
        <v>25</v>
      </c>
      <c r="H39" s="28" t="s">
        <v>8</v>
      </c>
      <c r="I39" s="28">
        <v>1</v>
      </c>
      <c r="J39" s="28">
        <v>2.9</v>
      </c>
    </row>
    <row r="40" spans="2:10" ht="15.5">
      <c r="B40" s="2">
        <v>19</v>
      </c>
      <c r="C40" s="28">
        <v>0.52</v>
      </c>
      <c r="D40" s="2" t="s">
        <v>9</v>
      </c>
      <c r="E40" s="28">
        <v>0.76</v>
      </c>
      <c r="F40" s="2">
        <v>70</v>
      </c>
      <c r="G40" s="2">
        <v>35</v>
      </c>
      <c r="H40" s="28" t="s">
        <v>8</v>
      </c>
      <c r="I40" s="28" t="s">
        <v>8</v>
      </c>
      <c r="J40" s="28">
        <v>11.9</v>
      </c>
    </row>
    <row r="41" spans="2:10" ht="15.5">
      <c r="B41" s="2">
        <v>20</v>
      </c>
      <c r="C41" s="28">
        <v>0.78</v>
      </c>
      <c r="D41" s="2" t="s">
        <v>9</v>
      </c>
      <c r="E41" s="28">
        <v>0.95</v>
      </c>
      <c r="F41" s="2">
        <v>80</v>
      </c>
      <c r="G41" s="2">
        <v>35</v>
      </c>
      <c r="H41" s="28">
        <v>1.7</v>
      </c>
      <c r="I41" s="28" t="s">
        <v>8</v>
      </c>
      <c r="J41" s="28">
        <v>10.199999999999999</v>
      </c>
    </row>
    <row r="42" spans="2:10" ht="15.5">
      <c r="B42" s="3" t="s">
        <v>11</v>
      </c>
      <c r="C42" s="4"/>
      <c r="D42" s="4"/>
      <c r="E42" s="4"/>
      <c r="F42" s="4"/>
      <c r="G42" s="2">
        <v>645</v>
      </c>
      <c r="H42" s="28">
        <v>13.6</v>
      </c>
      <c r="I42" s="28">
        <v>5.5</v>
      </c>
      <c r="J42" s="28">
        <v>174.9</v>
      </c>
    </row>
  </sheetData>
  <mergeCells count="1">
    <mergeCell ref="B5:D5"/>
  </mergeCells>
  <phoneticPr fontId="0" type="noConversion"/>
  <pageMargins left="0.75" right="0.75" top="1" bottom="1" header="0.5" footer="0.5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386"/>
  <sheetViews>
    <sheetView zoomScale="80" zoomScaleNormal="80" workbookViewId="0">
      <selection activeCell="J20" sqref="J20"/>
    </sheetView>
  </sheetViews>
  <sheetFormatPr defaultColWidth="9.7265625" defaultRowHeight="12.5"/>
  <cols>
    <col min="1" max="1" width="14.1796875" customWidth="1"/>
  </cols>
  <sheetData>
    <row r="1" spans="1:22" ht="16.5" thickTop="1" thickBot="1">
      <c r="A1" s="27" t="s">
        <v>12</v>
      </c>
      <c r="F1" s="67">
        <v>70</v>
      </c>
      <c r="G1" t="s">
        <v>23</v>
      </c>
      <c r="J1" s="24">
        <v>0.33</v>
      </c>
      <c r="K1" t="s">
        <v>21</v>
      </c>
    </row>
    <row r="2" spans="1:22">
      <c r="A2" t="s">
        <v>25</v>
      </c>
      <c r="J2" s="26">
        <v>0.5</v>
      </c>
      <c r="K2" t="s">
        <v>22</v>
      </c>
    </row>
    <row r="3" spans="1:22" ht="13" thickBot="1">
      <c r="J3" s="25">
        <v>0.05</v>
      </c>
      <c r="K3" t="s">
        <v>24</v>
      </c>
    </row>
    <row r="4" spans="1:22" ht="13.5" thickTop="1" thickBot="1"/>
    <row r="5" spans="1:22" ht="13" thickBot="1">
      <c r="B5" s="71" t="s">
        <v>14</v>
      </c>
      <c r="C5" s="72"/>
      <c r="D5" s="73"/>
      <c r="E5" s="9"/>
      <c r="G5" s="30" t="s">
        <v>16</v>
      </c>
      <c r="H5" s="31"/>
      <c r="I5" s="31"/>
      <c r="J5" s="31"/>
      <c r="K5" s="31"/>
      <c r="L5" s="31"/>
      <c r="M5" s="32"/>
      <c r="O5" s="48" t="s">
        <v>35</v>
      </c>
      <c r="P5" s="32"/>
      <c r="R5" s="48" t="s">
        <v>36</v>
      </c>
      <c r="S5" s="32"/>
      <c r="U5" s="48" t="s">
        <v>38</v>
      </c>
      <c r="V5" s="32"/>
    </row>
    <row r="6" spans="1:22" ht="25">
      <c r="B6" s="6" t="s">
        <v>2</v>
      </c>
      <c r="C6" s="7" t="s">
        <v>15</v>
      </c>
      <c r="D6" s="52" t="s">
        <v>40</v>
      </c>
      <c r="E6" s="21"/>
      <c r="G6" s="16" t="s">
        <v>4</v>
      </c>
      <c r="H6" s="14" t="s">
        <v>17</v>
      </c>
      <c r="I6" s="50" t="s">
        <v>40</v>
      </c>
      <c r="J6" s="14" t="s">
        <v>18</v>
      </c>
      <c r="K6" s="50" t="s">
        <v>40</v>
      </c>
      <c r="L6" s="14" t="s">
        <v>19</v>
      </c>
      <c r="M6" s="51" t="s">
        <v>40</v>
      </c>
      <c r="N6" s="22"/>
      <c r="O6" s="33" t="s">
        <v>40</v>
      </c>
      <c r="P6" s="34" t="s">
        <v>4</v>
      </c>
      <c r="R6" s="33" t="s">
        <v>40</v>
      </c>
      <c r="S6" s="34" t="s">
        <v>37</v>
      </c>
      <c r="U6" s="33" t="s">
        <v>40</v>
      </c>
      <c r="V6" s="34" t="s">
        <v>37</v>
      </c>
    </row>
    <row r="7" spans="1:22">
      <c r="B7" s="8"/>
      <c r="C7" s="9"/>
      <c r="D7" s="10">
        <v>0</v>
      </c>
      <c r="E7" s="9" t="s">
        <v>10</v>
      </c>
      <c r="G7" s="17">
        <v>40</v>
      </c>
      <c r="H7" s="15">
        <v>0.03</v>
      </c>
      <c r="I7" s="15">
        <v>0.03</v>
      </c>
      <c r="J7" s="15">
        <v>0.1</v>
      </c>
      <c r="K7" s="15">
        <v>0.1</v>
      </c>
      <c r="L7" s="15">
        <v>0.44</v>
      </c>
      <c r="M7" s="18">
        <v>0.44</v>
      </c>
      <c r="N7" s="22"/>
      <c r="O7" s="35">
        <v>0</v>
      </c>
      <c r="P7" s="36">
        <v>40</v>
      </c>
      <c r="R7" s="42">
        <v>0</v>
      </c>
      <c r="S7" s="43">
        <v>40</v>
      </c>
      <c r="U7" s="42">
        <v>0</v>
      </c>
      <c r="V7" s="43">
        <v>40</v>
      </c>
    </row>
    <row r="8" spans="1:22">
      <c r="B8" s="8" t="s">
        <v>10</v>
      </c>
      <c r="C8" s="9">
        <v>0.35</v>
      </c>
      <c r="D8" s="10">
        <v>0.35</v>
      </c>
      <c r="E8" s="9" t="s">
        <v>9</v>
      </c>
      <c r="G8" s="17">
        <v>50</v>
      </c>
      <c r="H8" s="15">
        <v>0.05</v>
      </c>
      <c r="I8" s="15">
        <v>0.08</v>
      </c>
      <c r="J8" s="15">
        <v>0.18</v>
      </c>
      <c r="K8" s="9">
        <v>0.28000000000000003</v>
      </c>
      <c r="L8" s="9">
        <v>0.22</v>
      </c>
      <c r="M8" s="10">
        <v>0.66</v>
      </c>
      <c r="N8" s="22"/>
      <c r="O8" s="37">
        <v>0.44</v>
      </c>
      <c r="P8" s="38">
        <v>50</v>
      </c>
      <c r="Q8" s="29" t="s">
        <v>34</v>
      </c>
      <c r="R8" s="44">
        <v>0.1</v>
      </c>
      <c r="S8" s="10">
        <v>50</v>
      </c>
      <c r="U8" s="44">
        <v>0.03</v>
      </c>
      <c r="V8" s="10">
        <v>50</v>
      </c>
    </row>
    <row r="9" spans="1:22">
      <c r="B9" s="8" t="s">
        <v>9</v>
      </c>
      <c r="C9" s="9">
        <v>0.45</v>
      </c>
      <c r="D9" s="10">
        <v>0.8</v>
      </c>
      <c r="E9" s="9" t="s">
        <v>7</v>
      </c>
      <c r="G9" s="17">
        <v>60</v>
      </c>
      <c r="H9" s="15">
        <v>0.15</v>
      </c>
      <c r="I9" s="15">
        <v>0.23</v>
      </c>
      <c r="J9" s="15">
        <v>0.4</v>
      </c>
      <c r="K9" s="9">
        <v>0.68</v>
      </c>
      <c r="L9" s="9">
        <v>0.16</v>
      </c>
      <c r="M9" s="10">
        <v>0.82</v>
      </c>
      <c r="N9" s="22"/>
      <c r="O9" s="39">
        <v>0.66</v>
      </c>
      <c r="P9" s="38">
        <v>60</v>
      </c>
      <c r="R9" s="45">
        <v>0.28000000000000003</v>
      </c>
      <c r="S9" s="10">
        <v>60</v>
      </c>
      <c r="U9" s="44">
        <v>0.08</v>
      </c>
      <c r="V9" s="10">
        <v>60</v>
      </c>
    </row>
    <row r="10" spans="1:22" ht="13" thickBot="1">
      <c r="B10" s="11" t="s">
        <v>7</v>
      </c>
      <c r="C10" s="12">
        <v>0.2</v>
      </c>
      <c r="D10" s="13">
        <v>1</v>
      </c>
      <c r="G10" s="17">
        <v>70</v>
      </c>
      <c r="H10" s="15">
        <v>0.2</v>
      </c>
      <c r="I10" s="15">
        <v>0.43</v>
      </c>
      <c r="J10" s="15">
        <v>0.2</v>
      </c>
      <c r="K10" s="9">
        <v>0.88</v>
      </c>
      <c r="L10" s="9">
        <v>0.12</v>
      </c>
      <c r="M10" s="10">
        <v>0.94</v>
      </c>
      <c r="N10" s="22"/>
      <c r="O10" s="39">
        <v>0.82</v>
      </c>
      <c r="P10" s="38">
        <v>70</v>
      </c>
      <c r="R10" s="45">
        <v>0.68</v>
      </c>
      <c r="S10" s="10">
        <v>70</v>
      </c>
      <c r="U10" s="44">
        <v>0.23</v>
      </c>
      <c r="V10" s="10">
        <v>70</v>
      </c>
    </row>
    <row r="11" spans="1:22" ht="13" thickBot="1">
      <c r="G11" s="17">
        <v>80</v>
      </c>
      <c r="H11" s="15">
        <v>0.35</v>
      </c>
      <c r="I11" s="15">
        <v>0.78</v>
      </c>
      <c r="J11" s="15">
        <v>0.08</v>
      </c>
      <c r="K11" s="9">
        <v>0.96</v>
      </c>
      <c r="L11" s="9">
        <v>0.06</v>
      </c>
      <c r="M11" s="10">
        <v>1</v>
      </c>
      <c r="N11" s="22"/>
      <c r="O11" s="40">
        <v>0.94</v>
      </c>
      <c r="P11" s="41">
        <v>80</v>
      </c>
      <c r="R11" s="45">
        <v>0.88</v>
      </c>
      <c r="S11" s="10">
        <v>80</v>
      </c>
      <c r="U11" s="44">
        <v>0.43</v>
      </c>
      <c r="V11" s="10">
        <v>80</v>
      </c>
    </row>
    <row r="12" spans="1:22" ht="13" thickBot="1">
      <c r="G12" s="17">
        <v>90</v>
      </c>
      <c r="H12" s="15">
        <v>0.15</v>
      </c>
      <c r="I12" s="15">
        <v>0.93</v>
      </c>
      <c r="J12" s="15">
        <v>0.04</v>
      </c>
      <c r="K12" s="9">
        <v>1</v>
      </c>
      <c r="L12" s="9">
        <v>0</v>
      </c>
      <c r="M12" s="10">
        <v>1</v>
      </c>
      <c r="N12" s="22"/>
      <c r="R12" s="46">
        <v>0.96</v>
      </c>
      <c r="S12" s="13">
        <v>90</v>
      </c>
      <c r="U12" s="44">
        <v>0.78</v>
      </c>
      <c r="V12" s="10">
        <v>90</v>
      </c>
    </row>
    <row r="13" spans="1:22" ht="13" thickBot="1">
      <c r="G13" s="19">
        <v>100</v>
      </c>
      <c r="H13" s="20">
        <v>7.0000000000000007E-2</v>
      </c>
      <c r="I13" s="20">
        <v>1</v>
      </c>
      <c r="J13" s="20">
        <v>0</v>
      </c>
      <c r="K13" s="12">
        <v>1</v>
      </c>
      <c r="L13" s="12">
        <v>0</v>
      </c>
      <c r="M13" s="13">
        <v>1</v>
      </c>
      <c r="U13" s="47">
        <v>0.93</v>
      </c>
      <c r="V13" s="13">
        <v>100</v>
      </c>
    </row>
    <row r="14" spans="1:22">
      <c r="G14" s="22"/>
      <c r="H14" s="15"/>
      <c r="I14" s="15"/>
      <c r="J14" s="15"/>
      <c r="K14" s="9"/>
      <c r="L14" s="9"/>
      <c r="M14" s="9"/>
      <c r="U14" s="49"/>
      <c r="V14" s="9"/>
    </row>
    <row r="15" spans="1:22" ht="13">
      <c r="A15" s="53" t="s">
        <v>48</v>
      </c>
      <c r="G15" s="56" t="s">
        <v>45</v>
      </c>
      <c r="H15" s="15"/>
      <c r="I15" s="15"/>
      <c r="J15" s="15"/>
      <c r="K15" s="9"/>
      <c r="L15" s="9"/>
      <c r="M15" s="9"/>
      <c r="U15" s="49"/>
      <c r="V15" s="9"/>
    </row>
    <row r="16" spans="1:22">
      <c r="A16" s="29" t="s">
        <v>41</v>
      </c>
      <c r="B16" s="54">
        <f ca="1">AVERAGE($J$22:$J$386)</f>
        <v>6.6336986301370207</v>
      </c>
      <c r="G16" s="55" t="s">
        <v>46</v>
      </c>
      <c r="H16" s="15">
        <f ca="1">$B$16-1.96*$B$17/SQRT($B$386)</f>
        <v>6.1623143396441815</v>
      </c>
      <c r="I16" s="15"/>
      <c r="J16" s="15"/>
      <c r="K16" s="9"/>
      <c r="L16" s="9"/>
      <c r="M16" s="9"/>
      <c r="U16" s="49"/>
      <c r="V16" s="9"/>
    </row>
    <row r="17" spans="1:24">
      <c r="A17" s="29" t="s">
        <v>44</v>
      </c>
      <c r="B17" s="54">
        <f ca="1">_xlfn.STDEV.S($J$22:$J$386)</f>
        <v>4.594787869778866</v>
      </c>
      <c r="G17" s="55" t="s">
        <v>47</v>
      </c>
      <c r="H17" s="15">
        <f ca="1">$B$16+1.96*$B$17/SQRT($B$386)</f>
        <v>7.1050829206298598</v>
      </c>
      <c r="I17" s="15"/>
      <c r="J17" s="15"/>
      <c r="K17" s="9"/>
      <c r="L17" s="9"/>
      <c r="M17" s="9"/>
      <c r="U17" s="49"/>
      <c r="V17" s="9"/>
    </row>
    <row r="18" spans="1:24">
      <c r="A18" s="29" t="s">
        <v>42</v>
      </c>
      <c r="B18" s="54">
        <f ca="1">MIN($J$22:$J$386)</f>
        <v>-1.6000000000000014</v>
      </c>
      <c r="I18" s="15"/>
      <c r="J18" s="15"/>
      <c r="K18" s="9"/>
      <c r="L18" s="9"/>
      <c r="M18" s="9"/>
      <c r="U18" s="49"/>
      <c r="V18" s="9"/>
    </row>
    <row r="19" spans="1:24">
      <c r="A19" s="29" t="s">
        <v>43</v>
      </c>
      <c r="B19" s="54">
        <f ca="1">MAX($J$22:$J$386)</f>
        <v>11.899999999999999</v>
      </c>
      <c r="G19" s="22"/>
      <c r="H19" s="15"/>
      <c r="I19" s="15"/>
      <c r="J19" s="15"/>
      <c r="K19" s="9"/>
      <c r="L19" s="9"/>
      <c r="M19" s="9"/>
      <c r="U19" s="49"/>
      <c r="V19" s="9"/>
    </row>
    <row r="21" spans="1:24" ht="92.5">
      <c r="B21" s="1" t="s">
        <v>0</v>
      </c>
      <c r="C21" s="1" t="s">
        <v>1</v>
      </c>
      <c r="D21" s="1" t="s">
        <v>2</v>
      </c>
      <c r="E21" s="1" t="s">
        <v>3</v>
      </c>
      <c r="F21" s="1" t="s">
        <v>4</v>
      </c>
      <c r="G21" s="1" t="s">
        <v>5</v>
      </c>
      <c r="H21" s="1" t="s">
        <v>6</v>
      </c>
      <c r="I21" s="1" t="s">
        <v>31</v>
      </c>
      <c r="J21" s="1" t="s">
        <v>29</v>
      </c>
      <c r="N21" s="53"/>
    </row>
    <row r="22" spans="1:24" ht="15.5">
      <c r="B22" s="2">
        <v>1</v>
      </c>
      <c r="C22" s="28">
        <f ca="1">RAND()</f>
        <v>0.83602368548393013</v>
      </c>
      <c r="D22" s="2" t="str">
        <f ca="1">VLOOKUP(C22,$D$7:$E$9,2)</f>
        <v>Brutta</v>
      </c>
      <c r="E22" s="28">
        <f ca="1">RAND()</f>
        <v>0.71176528900636149</v>
      </c>
      <c r="F22" s="2">
        <f ca="1">IF(D22="Brutta",VLOOKUP(E22,$O$7:$P$11,2),IF(D22="Discreta",VLOOKUP(E22,$R$7:$S$12,2),VLOOKUP(E22,$U$7:$V$13,2)))</f>
        <v>60</v>
      </c>
      <c r="G22" s="2">
        <f t="shared" ref="G22:G41" ca="1" si="0">$J$2*MIN(F22,$F$1)</f>
        <v>30</v>
      </c>
      <c r="H22" s="2">
        <f ca="1">($J$2-$J$1)*MAX(0,F22-$F$1)</f>
        <v>0</v>
      </c>
      <c r="I22" s="2">
        <f ca="1">$J$3*MAX(0,$F$1-F22)</f>
        <v>0.5</v>
      </c>
      <c r="J22" s="2">
        <f ca="1">G22-$J$1*$F$1-H22+I22</f>
        <v>7.3999999999999986</v>
      </c>
      <c r="N22" s="29"/>
    </row>
    <row r="23" spans="1:24" ht="15.5">
      <c r="B23" s="2">
        <v>2</v>
      </c>
      <c r="C23" s="28">
        <f t="shared" ref="C23:E42" ca="1" si="1">RAND()</f>
        <v>0.15898808090612315</v>
      </c>
      <c r="D23" s="2" t="str">
        <f t="shared" ref="D23:D41" ca="1" si="2">VLOOKUP(C23,$D$7:$E$9,2)</f>
        <v>Buona</v>
      </c>
      <c r="E23" s="28">
        <f t="shared" ca="1" si="1"/>
        <v>0.51435786148419849</v>
      </c>
      <c r="F23" s="2">
        <f t="shared" ref="F23:F41" ca="1" si="3">IF(D23="Brutta",VLOOKUP(E23,$O$7:$P$11,2),IF(D23="Discreta",VLOOKUP(E23,$R$7:$S$12,2),VLOOKUP(E23,$U$7:$V$13,2)))</f>
        <v>80</v>
      </c>
      <c r="G23" s="2">
        <f t="shared" ca="1" si="0"/>
        <v>35</v>
      </c>
      <c r="H23" s="2">
        <f t="shared" ref="H23:H41" ca="1" si="4">($J$2-$J$1)*MAX(0,F23-$F$1)</f>
        <v>1.6999999999999997</v>
      </c>
      <c r="I23" s="2">
        <f t="shared" ref="I23:I41" ca="1" si="5">$J$3*MAX(0,$F$1-F23)</f>
        <v>0</v>
      </c>
      <c r="J23" s="2">
        <f t="shared" ref="J23:J40" ca="1" si="6">G23-$J$1*$F$1-H23+I23</f>
        <v>10.199999999999999</v>
      </c>
    </row>
    <row r="24" spans="1:24" ht="15.5">
      <c r="B24" s="2">
        <v>3</v>
      </c>
      <c r="C24" s="28">
        <f t="shared" ca="1" si="1"/>
        <v>0.63017968853739426</v>
      </c>
      <c r="D24" s="2" t="str">
        <f t="shared" ca="1" si="2"/>
        <v>Discreta</v>
      </c>
      <c r="E24" s="28">
        <f t="shared" ca="1" si="1"/>
        <v>0.14870616560841976</v>
      </c>
      <c r="F24" s="2">
        <f t="shared" ca="1" si="3"/>
        <v>50</v>
      </c>
      <c r="G24" s="2">
        <f t="shared" ca="1" si="0"/>
        <v>25</v>
      </c>
      <c r="H24" s="2">
        <f t="shared" ca="1" si="4"/>
        <v>0</v>
      </c>
      <c r="I24" s="2">
        <f t="shared" ca="1" si="5"/>
        <v>1</v>
      </c>
      <c r="J24" s="2">
        <f t="shared" ca="1" si="6"/>
        <v>2.8999999999999986</v>
      </c>
    </row>
    <row r="25" spans="1:24" ht="15.5">
      <c r="B25" s="2">
        <v>4</v>
      </c>
      <c r="C25" s="28">
        <f t="shared" ca="1" si="1"/>
        <v>0.59803064017366259</v>
      </c>
      <c r="D25" s="2" t="str">
        <f t="shared" ca="1" si="2"/>
        <v>Discreta</v>
      </c>
      <c r="E25" s="28">
        <f t="shared" ca="1" si="1"/>
        <v>0.86546592398086519</v>
      </c>
      <c r="F25" s="2">
        <f t="shared" ca="1" si="3"/>
        <v>70</v>
      </c>
      <c r="G25" s="2">
        <f t="shared" ca="1" si="0"/>
        <v>35</v>
      </c>
      <c r="H25" s="2">
        <f t="shared" ca="1" si="4"/>
        <v>0</v>
      </c>
      <c r="I25" s="2">
        <f t="shared" ca="1" si="5"/>
        <v>0</v>
      </c>
      <c r="J25" s="2">
        <f t="shared" ca="1" si="6"/>
        <v>11.899999999999999</v>
      </c>
    </row>
    <row r="26" spans="1:24" ht="15.5">
      <c r="B26" s="2">
        <v>5</v>
      </c>
      <c r="C26" s="28">
        <f t="shared" ca="1" si="1"/>
        <v>0.9468118331563814</v>
      </c>
      <c r="D26" s="2" t="str">
        <f t="shared" ca="1" si="2"/>
        <v>Brutta</v>
      </c>
      <c r="E26" s="28">
        <f t="shared" ca="1" si="1"/>
        <v>0.73726764483415608</v>
      </c>
      <c r="F26" s="2">
        <f t="shared" ca="1" si="3"/>
        <v>60</v>
      </c>
      <c r="G26" s="2">
        <f t="shared" ca="1" si="0"/>
        <v>30</v>
      </c>
      <c r="H26" s="2">
        <f t="shared" ca="1" si="4"/>
        <v>0</v>
      </c>
      <c r="I26" s="2">
        <f t="shared" ca="1" si="5"/>
        <v>0.5</v>
      </c>
      <c r="J26" s="2">
        <f t="shared" ca="1" si="6"/>
        <v>7.3999999999999986</v>
      </c>
    </row>
    <row r="27" spans="1:24" ht="15.5">
      <c r="B27" s="2">
        <v>6</v>
      </c>
      <c r="C27" s="28">
        <f t="shared" ca="1" si="1"/>
        <v>0.64797386555897551</v>
      </c>
      <c r="D27" s="2" t="str">
        <f t="shared" ca="1" si="2"/>
        <v>Discreta</v>
      </c>
      <c r="E27" s="28">
        <f t="shared" ca="1" si="1"/>
        <v>0.35580892224658156</v>
      </c>
      <c r="F27" s="2">
        <f t="shared" ca="1" si="3"/>
        <v>60</v>
      </c>
      <c r="G27" s="2">
        <f t="shared" ca="1" si="0"/>
        <v>30</v>
      </c>
      <c r="H27" s="2">
        <f t="shared" ca="1" si="4"/>
        <v>0</v>
      </c>
      <c r="I27" s="2">
        <f t="shared" ca="1" si="5"/>
        <v>0.5</v>
      </c>
      <c r="J27" s="2">
        <f t="shared" ca="1" si="6"/>
        <v>7.3999999999999986</v>
      </c>
      <c r="X27" s="29" t="s">
        <v>34</v>
      </c>
    </row>
    <row r="28" spans="1:24" ht="15.5">
      <c r="B28" s="2">
        <v>7</v>
      </c>
      <c r="C28" s="28">
        <f ca="1">RAND()</f>
        <v>0.47231572296913782</v>
      </c>
      <c r="D28" s="2" t="str">
        <f ca="1">VLOOKUP(C28,$D$7:$E$9,2)</f>
        <v>Discreta</v>
      </c>
      <c r="E28" s="28">
        <f ca="1">RAND()</f>
        <v>0.12733645669237925</v>
      </c>
      <c r="F28" s="2">
        <f ca="1">IF(D28="Brutta",VLOOKUP(E28,$O$7:$P$11,2),IF(D28="Discreta",VLOOKUP(E28,$R$7:$S$12,2),VLOOKUP(E28,$U$7:$V$13,2)))</f>
        <v>50</v>
      </c>
      <c r="G28" s="2">
        <f ca="1">$J$2*MIN(F28,$F$1)</f>
        <v>25</v>
      </c>
      <c r="H28" s="2">
        <f ca="1">($J$2-$J$1)*MAX(0,F28-$F$1)</f>
        <v>0</v>
      </c>
      <c r="I28" s="2">
        <f ca="1">$J$3*MAX(0,$F$1-F28)</f>
        <v>1</v>
      </c>
      <c r="J28" s="2">
        <f ca="1">G28-$J$1*$F$1-H28+I28</f>
        <v>2.8999999999999986</v>
      </c>
    </row>
    <row r="29" spans="1:24" ht="15.5">
      <c r="B29" s="2">
        <v>8</v>
      </c>
      <c r="C29" s="28">
        <f t="shared" ca="1" si="1"/>
        <v>0.35702858828651185</v>
      </c>
      <c r="D29" s="2" t="str">
        <f t="shared" ca="1" si="2"/>
        <v>Discreta</v>
      </c>
      <c r="E29" s="28">
        <f t="shared" ca="1" si="1"/>
        <v>0.78957871387631207</v>
      </c>
      <c r="F29" s="2">
        <f ca="1">IF(D29="Brutta",VLOOKUP(E29,$O$7:$P$11,2),IF(D29="Discreta",VLOOKUP(E29,$R$7:$S$12,2),VLOOKUP(E29,$U$7:$V$13,2)))</f>
        <v>70</v>
      </c>
      <c r="G29" s="2">
        <f ca="1">$J$2*MIN(F29,$F$1)</f>
        <v>35</v>
      </c>
      <c r="H29" s="2">
        <f ca="1">($J$2-$J$1)*MAX(0,F29-$F$1)</f>
        <v>0</v>
      </c>
      <c r="I29" s="2">
        <f t="shared" ca="1" si="5"/>
        <v>0</v>
      </c>
      <c r="J29" s="2">
        <f t="shared" ca="1" si="6"/>
        <v>11.899999999999999</v>
      </c>
    </row>
    <row r="30" spans="1:24" ht="15.5">
      <c r="B30" s="2">
        <v>9</v>
      </c>
      <c r="C30" s="28">
        <f t="shared" ca="1" si="1"/>
        <v>0.72105895418209787</v>
      </c>
      <c r="D30" s="2" t="str">
        <f t="shared" ca="1" si="2"/>
        <v>Discreta</v>
      </c>
      <c r="E30" s="28">
        <f t="shared" ca="1" si="1"/>
        <v>0.19330361048731837</v>
      </c>
      <c r="F30" s="2">
        <f t="shared" ca="1" si="3"/>
        <v>50</v>
      </c>
      <c r="G30" s="2">
        <f t="shared" ca="1" si="0"/>
        <v>25</v>
      </c>
      <c r="H30" s="2">
        <f t="shared" ca="1" si="4"/>
        <v>0</v>
      </c>
      <c r="I30" s="2">
        <f t="shared" ca="1" si="5"/>
        <v>1</v>
      </c>
      <c r="J30" s="2">
        <f t="shared" ca="1" si="6"/>
        <v>2.8999999999999986</v>
      </c>
    </row>
    <row r="31" spans="1:24" ht="15.5">
      <c r="B31" s="2">
        <v>10</v>
      </c>
      <c r="C31" s="28">
        <f t="shared" ca="1" si="1"/>
        <v>0.65012787760824453</v>
      </c>
      <c r="D31" s="2" t="str">
        <f t="shared" ca="1" si="2"/>
        <v>Discreta</v>
      </c>
      <c r="E31" s="28">
        <f t="shared" ca="1" si="1"/>
        <v>7.9338339199772734E-2</v>
      </c>
      <c r="F31" s="2">
        <f t="shared" ca="1" si="3"/>
        <v>40</v>
      </c>
      <c r="G31" s="2">
        <f t="shared" ca="1" si="0"/>
        <v>20</v>
      </c>
      <c r="H31" s="2">
        <f t="shared" ca="1" si="4"/>
        <v>0</v>
      </c>
      <c r="I31" s="2">
        <f t="shared" ca="1" si="5"/>
        <v>1.5</v>
      </c>
      <c r="J31" s="2">
        <f t="shared" ca="1" si="6"/>
        <v>-1.6000000000000014</v>
      </c>
    </row>
    <row r="32" spans="1:24" ht="15.5">
      <c r="B32" s="2">
        <v>11</v>
      </c>
      <c r="C32" s="28">
        <f t="shared" ca="1" si="1"/>
        <v>0.6490926056839903</v>
      </c>
      <c r="D32" s="2" t="str">
        <f t="shared" ca="1" si="2"/>
        <v>Discreta</v>
      </c>
      <c r="E32" s="28">
        <f t="shared" ca="1" si="1"/>
        <v>0.61354194943186757</v>
      </c>
      <c r="F32" s="2">
        <f t="shared" ca="1" si="3"/>
        <v>60</v>
      </c>
      <c r="G32" s="2">
        <f t="shared" ca="1" si="0"/>
        <v>30</v>
      </c>
      <c r="H32" s="2">
        <f t="shared" ca="1" si="4"/>
        <v>0</v>
      </c>
      <c r="I32" s="2">
        <f t="shared" ca="1" si="5"/>
        <v>0.5</v>
      </c>
      <c r="J32" s="2">
        <f t="shared" ca="1" si="6"/>
        <v>7.3999999999999986</v>
      </c>
    </row>
    <row r="33" spans="2:10" ht="15.5">
      <c r="B33" s="2">
        <v>12</v>
      </c>
      <c r="C33" s="28">
        <f t="shared" ca="1" si="1"/>
        <v>0.54752577426309135</v>
      </c>
      <c r="D33" s="2" t="str">
        <f t="shared" ca="1" si="2"/>
        <v>Discreta</v>
      </c>
      <c r="E33" s="28">
        <f t="shared" ca="1" si="1"/>
        <v>0.42798835240591426</v>
      </c>
      <c r="F33" s="2">
        <f t="shared" ca="1" si="3"/>
        <v>60</v>
      </c>
      <c r="G33" s="2">
        <f t="shared" ca="1" si="0"/>
        <v>30</v>
      </c>
      <c r="H33" s="2">
        <f t="shared" ca="1" si="4"/>
        <v>0</v>
      </c>
      <c r="I33" s="2">
        <f t="shared" ca="1" si="5"/>
        <v>0.5</v>
      </c>
      <c r="J33" s="2">
        <f t="shared" ca="1" si="6"/>
        <v>7.3999999999999986</v>
      </c>
    </row>
    <row r="34" spans="2:10" ht="15.5">
      <c r="B34" s="2">
        <v>13</v>
      </c>
      <c r="C34" s="28">
        <f t="shared" ca="1" si="1"/>
        <v>0.21330457086522392</v>
      </c>
      <c r="D34" s="2" t="str">
        <f t="shared" ca="1" si="2"/>
        <v>Buona</v>
      </c>
      <c r="E34" s="28">
        <f t="shared" ca="1" si="1"/>
        <v>0.45419075009330589</v>
      </c>
      <c r="F34" s="2">
        <f t="shared" ca="1" si="3"/>
        <v>80</v>
      </c>
      <c r="G34" s="2">
        <f t="shared" ca="1" si="0"/>
        <v>35</v>
      </c>
      <c r="H34" s="2">
        <f t="shared" ca="1" si="4"/>
        <v>1.6999999999999997</v>
      </c>
      <c r="I34" s="2">
        <f t="shared" ca="1" si="5"/>
        <v>0</v>
      </c>
      <c r="J34" s="2">
        <f t="shared" ca="1" si="6"/>
        <v>10.199999999999999</v>
      </c>
    </row>
    <row r="35" spans="2:10" ht="15.5">
      <c r="B35" s="2">
        <v>14</v>
      </c>
      <c r="C35" s="28">
        <f t="shared" ca="1" si="1"/>
        <v>0.42107727555394581</v>
      </c>
      <c r="D35" s="2" t="str">
        <f t="shared" ca="1" si="2"/>
        <v>Discreta</v>
      </c>
      <c r="E35" s="28">
        <f t="shared" ca="1" si="1"/>
        <v>0.32962047164614361</v>
      </c>
      <c r="F35" s="2">
        <f t="shared" ca="1" si="3"/>
        <v>60</v>
      </c>
      <c r="G35" s="2">
        <f t="shared" ca="1" si="0"/>
        <v>30</v>
      </c>
      <c r="H35" s="2">
        <f t="shared" ca="1" si="4"/>
        <v>0</v>
      </c>
      <c r="I35" s="2">
        <f t="shared" ca="1" si="5"/>
        <v>0.5</v>
      </c>
      <c r="J35" s="2">
        <f t="shared" ca="1" si="6"/>
        <v>7.3999999999999986</v>
      </c>
    </row>
    <row r="36" spans="2:10" ht="15.5">
      <c r="B36" s="2">
        <v>15</v>
      </c>
      <c r="C36" s="28">
        <f t="shared" ca="1" si="1"/>
        <v>0.65674870788333461</v>
      </c>
      <c r="D36" s="2" t="str">
        <f t="shared" ca="1" si="2"/>
        <v>Discreta</v>
      </c>
      <c r="E36" s="28">
        <f t="shared" ca="1" si="1"/>
        <v>0.95711738426422321</v>
      </c>
      <c r="F36" s="2">
        <f t="shared" ca="1" si="3"/>
        <v>80</v>
      </c>
      <c r="G36" s="2">
        <f t="shared" ca="1" si="0"/>
        <v>35</v>
      </c>
      <c r="H36" s="2">
        <f t="shared" ca="1" si="4"/>
        <v>1.6999999999999997</v>
      </c>
      <c r="I36" s="2">
        <f t="shared" ca="1" si="5"/>
        <v>0</v>
      </c>
      <c r="J36" s="2">
        <f t="shared" ca="1" si="6"/>
        <v>10.199999999999999</v>
      </c>
    </row>
    <row r="37" spans="2:10" ht="15.5">
      <c r="B37" s="2">
        <v>16</v>
      </c>
      <c r="C37" s="28">
        <f t="shared" ca="1" si="1"/>
        <v>0.97332538160807602</v>
      </c>
      <c r="D37" s="2" t="str">
        <f t="shared" ca="1" si="2"/>
        <v>Brutta</v>
      </c>
      <c r="E37" s="28">
        <f t="shared" ca="1" si="1"/>
        <v>0.77337247003270915</v>
      </c>
      <c r="F37" s="2">
        <f t="shared" ca="1" si="3"/>
        <v>60</v>
      </c>
      <c r="G37" s="2">
        <f t="shared" ca="1" si="0"/>
        <v>30</v>
      </c>
      <c r="H37" s="2">
        <f t="shared" ca="1" si="4"/>
        <v>0</v>
      </c>
      <c r="I37" s="2">
        <f t="shared" ca="1" si="5"/>
        <v>0.5</v>
      </c>
      <c r="J37" s="2">
        <f t="shared" ca="1" si="6"/>
        <v>7.3999999999999986</v>
      </c>
    </row>
    <row r="38" spans="2:10" ht="15.5">
      <c r="B38" s="2">
        <v>17</v>
      </c>
      <c r="C38" s="28">
        <f t="shared" ca="1" si="1"/>
        <v>0.39850224228597642</v>
      </c>
      <c r="D38" s="2" t="str">
        <f t="shared" ca="1" si="2"/>
        <v>Discreta</v>
      </c>
      <c r="E38" s="28">
        <f t="shared" ca="1" si="1"/>
        <v>0.87290812819678321</v>
      </c>
      <c r="F38" s="2">
        <f t="shared" ca="1" si="3"/>
        <v>70</v>
      </c>
      <c r="G38" s="2">
        <f t="shared" ca="1" si="0"/>
        <v>35</v>
      </c>
      <c r="H38" s="2">
        <f t="shared" ca="1" si="4"/>
        <v>0</v>
      </c>
      <c r="I38" s="2">
        <f t="shared" ca="1" si="5"/>
        <v>0</v>
      </c>
      <c r="J38" s="2">
        <f t="shared" ca="1" si="6"/>
        <v>11.899999999999999</v>
      </c>
    </row>
    <row r="39" spans="2:10" ht="15.5">
      <c r="B39" s="2">
        <v>18</v>
      </c>
      <c r="C39" s="28">
        <f t="shared" ca="1" si="1"/>
        <v>0.74247363880962303</v>
      </c>
      <c r="D39" s="2" t="str">
        <f t="shared" ca="1" si="2"/>
        <v>Discreta</v>
      </c>
      <c r="E39" s="28">
        <f t="shared" ca="1" si="1"/>
        <v>0.10585086593917226</v>
      </c>
      <c r="F39" s="2">
        <f t="shared" ca="1" si="3"/>
        <v>50</v>
      </c>
      <c r="G39" s="2">
        <f t="shared" ca="1" si="0"/>
        <v>25</v>
      </c>
      <c r="H39" s="2">
        <f t="shared" ca="1" si="4"/>
        <v>0</v>
      </c>
      <c r="I39" s="2">
        <f t="shared" ca="1" si="5"/>
        <v>1</v>
      </c>
      <c r="J39" s="2">
        <f t="shared" ca="1" si="6"/>
        <v>2.8999999999999986</v>
      </c>
    </row>
    <row r="40" spans="2:10" ht="15.5">
      <c r="B40" s="2">
        <v>19</v>
      </c>
      <c r="C40" s="28">
        <f t="shared" ca="1" si="1"/>
        <v>0.77982526754037862</v>
      </c>
      <c r="D40" s="2" t="str">
        <f t="shared" ca="1" si="2"/>
        <v>Discreta</v>
      </c>
      <c r="E40" s="28">
        <f t="shared" ca="1" si="1"/>
        <v>0.68626967893136515</v>
      </c>
      <c r="F40" s="2">
        <f t="shared" ca="1" si="3"/>
        <v>70</v>
      </c>
      <c r="G40" s="2">
        <f t="shared" ca="1" si="0"/>
        <v>35</v>
      </c>
      <c r="H40" s="2">
        <f t="shared" ca="1" si="4"/>
        <v>0</v>
      </c>
      <c r="I40" s="2">
        <f t="shared" ca="1" si="5"/>
        <v>0</v>
      </c>
      <c r="J40" s="2">
        <f t="shared" ca="1" si="6"/>
        <v>11.899999999999999</v>
      </c>
    </row>
    <row r="41" spans="2:10" ht="15.5">
      <c r="B41" s="2">
        <v>20</v>
      </c>
      <c r="C41" s="28">
        <f t="shared" ca="1" si="1"/>
        <v>0.93990303817202536</v>
      </c>
      <c r="D41" s="2" t="str">
        <f t="shared" ca="1" si="2"/>
        <v>Brutta</v>
      </c>
      <c r="E41" s="28">
        <f t="shared" ca="1" si="1"/>
        <v>0.86843286618532112</v>
      </c>
      <c r="F41" s="2">
        <f t="shared" ca="1" si="3"/>
        <v>70</v>
      </c>
      <c r="G41" s="2">
        <f t="shared" ca="1" si="0"/>
        <v>35</v>
      </c>
      <c r="H41" s="2">
        <f t="shared" ca="1" si="4"/>
        <v>0</v>
      </c>
      <c r="I41" s="2">
        <f t="shared" ca="1" si="5"/>
        <v>0</v>
      </c>
      <c r="J41" s="2">
        <f ca="1">G41-$J$1*$F$1-H41+I41</f>
        <v>11.899999999999999</v>
      </c>
    </row>
    <row r="42" spans="2:10" ht="15.5">
      <c r="B42" s="2">
        <v>21</v>
      </c>
      <c r="C42" s="28">
        <f t="shared" ca="1" si="1"/>
        <v>0.54596002730150883</v>
      </c>
      <c r="D42" s="2" t="str">
        <f t="shared" ref="D42:D47" ca="1" si="7">VLOOKUP(C42,$D$7:$E$9,2)</f>
        <v>Discreta</v>
      </c>
      <c r="E42" s="28">
        <f t="shared" ca="1" si="1"/>
        <v>0.72923600453558513</v>
      </c>
      <c r="F42" s="2">
        <f t="shared" ref="F42:F47" ca="1" si="8">IF(D42="Brutta",VLOOKUP(E42,$O$7:$P$11,2),IF(D42="Discreta",VLOOKUP(E42,$R$7:$S$12,2),VLOOKUP(E42,$U$7:$V$13,2)))</f>
        <v>70</v>
      </c>
      <c r="G42" s="2">
        <f t="shared" ref="G42:G47" ca="1" si="9">$J$2*MIN(F42,$F$1)</f>
        <v>35</v>
      </c>
      <c r="H42" s="2">
        <f t="shared" ref="H42:H47" ca="1" si="10">($J$2-$J$1)*MAX(0,F42-$F$1)</f>
        <v>0</v>
      </c>
      <c r="I42" s="2">
        <f t="shared" ref="I42:I47" ca="1" si="11">$J$3*MAX(0,$F$1-F42)</f>
        <v>0</v>
      </c>
      <c r="J42" s="2">
        <f t="shared" ref="J42:J47" ca="1" si="12">G42-$J$1*$F$1-H42+I42</f>
        <v>11.899999999999999</v>
      </c>
    </row>
    <row r="43" spans="2:10" ht="15.5">
      <c r="B43" s="2">
        <v>22</v>
      </c>
      <c r="C43" s="28">
        <f t="shared" ref="C43:E58" ca="1" si="13">RAND()</f>
        <v>0.85678773038292699</v>
      </c>
      <c r="D43" s="2" t="str">
        <f t="shared" ca="1" si="7"/>
        <v>Brutta</v>
      </c>
      <c r="E43" s="28">
        <f t="shared" ca="1" si="13"/>
        <v>0.96628171708475341</v>
      </c>
      <c r="F43" s="2">
        <f t="shared" ca="1" si="8"/>
        <v>80</v>
      </c>
      <c r="G43" s="2">
        <f t="shared" ca="1" si="9"/>
        <v>35</v>
      </c>
      <c r="H43" s="2">
        <f t="shared" ca="1" si="10"/>
        <v>1.6999999999999997</v>
      </c>
      <c r="I43" s="2">
        <f t="shared" ca="1" si="11"/>
        <v>0</v>
      </c>
      <c r="J43" s="2">
        <f t="shared" ca="1" si="12"/>
        <v>10.199999999999999</v>
      </c>
    </row>
    <row r="44" spans="2:10" ht="15.5">
      <c r="B44" s="2">
        <v>23</v>
      </c>
      <c r="C44" s="28">
        <f t="shared" ca="1" si="13"/>
        <v>0.96187268328440378</v>
      </c>
      <c r="D44" s="2" t="str">
        <f t="shared" ca="1" si="7"/>
        <v>Brutta</v>
      </c>
      <c r="E44" s="28">
        <f t="shared" ca="1" si="13"/>
        <v>7.2781030491776089E-2</v>
      </c>
      <c r="F44" s="2">
        <f t="shared" ca="1" si="8"/>
        <v>40</v>
      </c>
      <c r="G44" s="2">
        <f t="shared" ca="1" si="9"/>
        <v>20</v>
      </c>
      <c r="H44" s="2">
        <f t="shared" ca="1" si="10"/>
        <v>0</v>
      </c>
      <c r="I44" s="2">
        <f t="shared" ca="1" si="11"/>
        <v>1.5</v>
      </c>
      <c r="J44" s="2">
        <f t="shared" ca="1" si="12"/>
        <v>-1.6000000000000014</v>
      </c>
    </row>
    <row r="45" spans="2:10" ht="15.5">
      <c r="B45" s="2">
        <v>24</v>
      </c>
      <c r="C45" s="28">
        <f t="shared" ca="1" si="13"/>
        <v>0.24903829084188456</v>
      </c>
      <c r="D45" s="2" t="str">
        <f t="shared" ca="1" si="7"/>
        <v>Buona</v>
      </c>
      <c r="E45" s="28">
        <f t="shared" ca="1" si="13"/>
        <v>0.60968553630913258</v>
      </c>
      <c r="F45" s="2">
        <f t="shared" ca="1" si="8"/>
        <v>80</v>
      </c>
      <c r="G45" s="2">
        <f t="shared" ca="1" si="9"/>
        <v>35</v>
      </c>
      <c r="H45" s="2">
        <f t="shared" ca="1" si="10"/>
        <v>1.6999999999999997</v>
      </c>
      <c r="I45" s="2">
        <f t="shared" ca="1" si="11"/>
        <v>0</v>
      </c>
      <c r="J45" s="2">
        <f t="shared" ca="1" si="12"/>
        <v>10.199999999999999</v>
      </c>
    </row>
    <row r="46" spans="2:10" ht="15.5">
      <c r="B46" s="2">
        <v>25</v>
      </c>
      <c r="C46" s="28">
        <f t="shared" ca="1" si="13"/>
        <v>0.97022190786221774</v>
      </c>
      <c r="D46" s="2" t="str">
        <f t="shared" ca="1" si="7"/>
        <v>Brutta</v>
      </c>
      <c r="E46" s="28">
        <f t="shared" ca="1" si="13"/>
        <v>0.87292097775707156</v>
      </c>
      <c r="F46" s="2">
        <f t="shared" ca="1" si="8"/>
        <v>70</v>
      </c>
      <c r="G46" s="2">
        <f t="shared" ca="1" si="9"/>
        <v>35</v>
      </c>
      <c r="H46" s="2">
        <f t="shared" ca="1" si="10"/>
        <v>0</v>
      </c>
      <c r="I46" s="2">
        <f t="shared" ca="1" si="11"/>
        <v>0</v>
      </c>
      <c r="J46" s="2">
        <f t="shared" ca="1" si="12"/>
        <v>11.899999999999999</v>
      </c>
    </row>
    <row r="47" spans="2:10" ht="15.5">
      <c r="B47" s="2">
        <v>26</v>
      </c>
      <c r="C47" s="28">
        <f t="shared" ca="1" si="13"/>
        <v>0.2746355716349701</v>
      </c>
      <c r="D47" s="2" t="str">
        <f t="shared" ca="1" si="7"/>
        <v>Buona</v>
      </c>
      <c r="E47" s="28">
        <f t="shared" ca="1" si="13"/>
        <v>0.26832754089009081</v>
      </c>
      <c r="F47" s="2">
        <f t="shared" ca="1" si="8"/>
        <v>70</v>
      </c>
      <c r="G47" s="2">
        <f t="shared" ca="1" si="9"/>
        <v>35</v>
      </c>
      <c r="H47" s="2">
        <f t="shared" ca="1" si="10"/>
        <v>0</v>
      </c>
      <c r="I47" s="2">
        <f t="shared" ca="1" si="11"/>
        <v>0</v>
      </c>
      <c r="J47" s="2">
        <f t="shared" ca="1" si="12"/>
        <v>11.899999999999999</v>
      </c>
    </row>
    <row r="48" spans="2:10" ht="15.5">
      <c r="B48" s="2">
        <v>27</v>
      </c>
      <c r="C48" s="28">
        <f t="shared" ca="1" si="13"/>
        <v>0.1340128966025409</v>
      </c>
      <c r="D48" s="2" t="str">
        <f t="shared" ref="D48:D87" ca="1" si="14">VLOOKUP(C48,$D$7:$E$9,2)</f>
        <v>Buona</v>
      </c>
      <c r="E48" s="28">
        <f t="shared" ca="1" si="13"/>
        <v>0.65335319604863384</v>
      </c>
      <c r="F48" s="2">
        <f t="shared" ref="F48:F87" ca="1" si="15">IF(D48="Brutta",VLOOKUP(E48,$O$7:$P$11,2),IF(D48="Discreta",VLOOKUP(E48,$R$7:$S$12,2),VLOOKUP(E48,$U$7:$V$13,2)))</f>
        <v>80</v>
      </c>
      <c r="G48" s="2">
        <f t="shared" ref="G48:G87" ca="1" si="16">$J$2*MIN(F48,$F$1)</f>
        <v>35</v>
      </c>
      <c r="H48" s="2">
        <f t="shared" ref="H48:H87" ca="1" si="17">($J$2-$J$1)*MAX(0,F48-$F$1)</f>
        <v>1.6999999999999997</v>
      </c>
      <c r="I48" s="2">
        <f t="shared" ref="I48:I87" ca="1" si="18">$J$3*MAX(0,$F$1-F48)</f>
        <v>0</v>
      </c>
      <c r="J48" s="2">
        <f t="shared" ref="J48:J87" ca="1" si="19">G48-$J$1*$F$1-H48+I48</f>
        <v>10.199999999999999</v>
      </c>
    </row>
    <row r="49" spans="2:10" ht="15.5">
      <c r="B49" s="2">
        <v>28</v>
      </c>
      <c r="C49" s="28">
        <f t="shared" ca="1" si="13"/>
        <v>0.55670108381909444</v>
      </c>
      <c r="D49" s="2" t="str">
        <f t="shared" ca="1" si="14"/>
        <v>Discreta</v>
      </c>
      <c r="E49" s="28">
        <f t="shared" ca="1" si="13"/>
        <v>0.66337933395191417</v>
      </c>
      <c r="F49" s="2">
        <f t="shared" ca="1" si="15"/>
        <v>60</v>
      </c>
      <c r="G49" s="2">
        <f t="shared" ca="1" si="16"/>
        <v>30</v>
      </c>
      <c r="H49" s="2">
        <f t="shared" ca="1" si="17"/>
        <v>0</v>
      </c>
      <c r="I49" s="2">
        <f t="shared" ca="1" si="18"/>
        <v>0.5</v>
      </c>
      <c r="J49" s="2">
        <f t="shared" ca="1" si="19"/>
        <v>7.3999999999999986</v>
      </c>
    </row>
    <row r="50" spans="2:10" ht="15.5">
      <c r="B50" s="2">
        <v>29</v>
      </c>
      <c r="C50" s="28">
        <f t="shared" ca="1" si="13"/>
        <v>0.22313092740156915</v>
      </c>
      <c r="D50" s="2" t="str">
        <f t="shared" ca="1" si="14"/>
        <v>Buona</v>
      </c>
      <c r="E50" s="28">
        <f t="shared" ca="1" si="13"/>
        <v>0.9371381612966202</v>
      </c>
      <c r="F50" s="2">
        <f t="shared" ca="1" si="15"/>
        <v>100</v>
      </c>
      <c r="G50" s="2">
        <f t="shared" ca="1" si="16"/>
        <v>35</v>
      </c>
      <c r="H50" s="2">
        <f t="shared" ca="1" si="17"/>
        <v>5.0999999999999996</v>
      </c>
      <c r="I50" s="2">
        <f t="shared" ca="1" si="18"/>
        <v>0</v>
      </c>
      <c r="J50" s="2">
        <f t="shared" ca="1" si="19"/>
        <v>6.7999999999999989</v>
      </c>
    </row>
    <row r="51" spans="2:10" ht="15.5">
      <c r="B51" s="2">
        <v>30</v>
      </c>
      <c r="C51" s="28">
        <f t="shared" ca="1" si="13"/>
        <v>0.89236815498726174</v>
      </c>
      <c r="D51" s="2" t="str">
        <f t="shared" ca="1" si="14"/>
        <v>Brutta</v>
      </c>
      <c r="E51" s="28">
        <f t="shared" ca="1" si="13"/>
        <v>0.45891962734119263</v>
      </c>
      <c r="F51" s="2">
        <f t="shared" ca="1" si="15"/>
        <v>50</v>
      </c>
      <c r="G51" s="2">
        <f t="shared" ca="1" si="16"/>
        <v>25</v>
      </c>
      <c r="H51" s="2">
        <f t="shared" ca="1" si="17"/>
        <v>0</v>
      </c>
      <c r="I51" s="2">
        <f t="shared" ca="1" si="18"/>
        <v>1</v>
      </c>
      <c r="J51" s="2">
        <f t="shared" ca="1" si="19"/>
        <v>2.8999999999999986</v>
      </c>
    </row>
    <row r="52" spans="2:10" ht="15.5">
      <c r="B52" s="2">
        <v>31</v>
      </c>
      <c r="C52" s="28">
        <f t="shared" ca="1" si="13"/>
        <v>0.96462385411448193</v>
      </c>
      <c r="D52" s="2" t="str">
        <f t="shared" ca="1" si="14"/>
        <v>Brutta</v>
      </c>
      <c r="E52" s="28">
        <f t="shared" ca="1" si="13"/>
        <v>0.38108671486897938</v>
      </c>
      <c r="F52" s="2">
        <f t="shared" ca="1" si="15"/>
        <v>40</v>
      </c>
      <c r="G52" s="2">
        <f t="shared" ca="1" si="16"/>
        <v>20</v>
      </c>
      <c r="H52" s="2">
        <f t="shared" ca="1" si="17"/>
        <v>0</v>
      </c>
      <c r="I52" s="2">
        <f t="shared" ca="1" si="18"/>
        <v>1.5</v>
      </c>
      <c r="J52" s="2">
        <f t="shared" ca="1" si="19"/>
        <v>-1.6000000000000014</v>
      </c>
    </row>
    <row r="53" spans="2:10" ht="15.5">
      <c r="B53" s="2">
        <v>32</v>
      </c>
      <c r="C53" s="28">
        <f t="shared" ca="1" si="13"/>
        <v>0.65713216724286072</v>
      </c>
      <c r="D53" s="2" t="str">
        <f t="shared" ca="1" si="14"/>
        <v>Discreta</v>
      </c>
      <c r="E53" s="28">
        <f t="shared" ca="1" si="13"/>
        <v>3.0894868442471135E-2</v>
      </c>
      <c r="F53" s="2">
        <f t="shared" ca="1" si="15"/>
        <v>40</v>
      </c>
      <c r="G53" s="2">
        <f t="shared" ca="1" si="16"/>
        <v>20</v>
      </c>
      <c r="H53" s="2">
        <f t="shared" ca="1" si="17"/>
        <v>0</v>
      </c>
      <c r="I53" s="2">
        <f t="shared" ca="1" si="18"/>
        <v>1.5</v>
      </c>
      <c r="J53" s="2">
        <f t="shared" ca="1" si="19"/>
        <v>-1.6000000000000014</v>
      </c>
    </row>
    <row r="54" spans="2:10" ht="15.5">
      <c r="B54" s="2">
        <v>33</v>
      </c>
      <c r="C54" s="28">
        <f t="shared" ca="1" si="13"/>
        <v>0.99265109725768341</v>
      </c>
      <c r="D54" s="2" t="str">
        <f t="shared" ca="1" si="14"/>
        <v>Brutta</v>
      </c>
      <c r="E54" s="28">
        <f t="shared" ca="1" si="13"/>
        <v>0.82133969889172065</v>
      </c>
      <c r="F54" s="2">
        <f t="shared" ca="1" si="15"/>
        <v>70</v>
      </c>
      <c r="G54" s="2">
        <f t="shared" ca="1" si="16"/>
        <v>35</v>
      </c>
      <c r="H54" s="2">
        <f t="shared" ca="1" si="17"/>
        <v>0</v>
      </c>
      <c r="I54" s="2">
        <f t="shared" ca="1" si="18"/>
        <v>0</v>
      </c>
      <c r="J54" s="2">
        <f t="shared" ca="1" si="19"/>
        <v>11.899999999999999</v>
      </c>
    </row>
    <row r="55" spans="2:10" ht="15.5">
      <c r="B55" s="2">
        <v>34</v>
      </c>
      <c r="C55" s="28">
        <f t="shared" ca="1" si="13"/>
        <v>0.93608175997135301</v>
      </c>
      <c r="D55" s="2" t="str">
        <f t="shared" ca="1" si="14"/>
        <v>Brutta</v>
      </c>
      <c r="E55" s="28">
        <f t="shared" ca="1" si="13"/>
        <v>0.33238837799783238</v>
      </c>
      <c r="F55" s="2">
        <f t="shared" ca="1" si="15"/>
        <v>40</v>
      </c>
      <c r="G55" s="2">
        <f t="shared" ca="1" si="16"/>
        <v>20</v>
      </c>
      <c r="H55" s="2">
        <f t="shared" ca="1" si="17"/>
        <v>0</v>
      </c>
      <c r="I55" s="2">
        <f t="shared" ca="1" si="18"/>
        <v>1.5</v>
      </c>
      <c r="J55" s="2">
        <f t="shared" ca="1" si="19"/>
        <v>-1.6000000000000014</v>
      </c>
    </row>
    <row r="56" spans="2:10" ht="15.5">
      <c r="B56" s="2">
        <v>35</v>
      </c>
      <c r="C56" s="28">
        <f t="shared" ca="1" si="13"/>
        <v>0.31613509546867691</v>
      </c>
      <c r="D56" s="2" t="str">
        <f t="shared" ca="1" si="14"/>
        <v>Buona</v>
      </c>
      <c r="E56" s="28">
        <f t="shared" ca="1" si="13"/>
        <v>0.30806319106613533</v>
      </c>
      <c r="F56" s="2">
        <f t="shared" ca="1" si="15"/>
        <v>70</v>
      </c>
      <c r="G56" s="2">
        <f t="shared" ca="1" si="16"/>
        <v>35</v>
      </c>
      <c r="H56" s="2">
        <f t="shared" ca="1" si="17"/>
        <v>0</v>
      </c>
      <c r="I56" s="2">
        <f t="shared" ca="1" si="18"/>
        <v>0</v>
      </c>
      <c r="J56" s="2">
        <f t="shared" ca="1" si="19"/>
        <v>11.899999999999999</v>
      </c>
    </row>
    <row r="57" spans="2:10" ht="15.5">
      <c r="B57" s="2">
        <v>36</v>
      </c>
      <c r="C57" s="28">
        <f t="shared" ca="1" si="13"/>
        <v>0.22378874336738541</v>
      </c>
      <c r="D57" s="2" t="str">
        <f t="shared" ca="1" si="14"/>
        <v>Buona</v>
      </c>
      <c r="E57" s="28">
        <f t="shared" ca="1" si="13"/>
        <v>0.94409388038424358</v>
      </c>
      <c r="F57" s="2">
        <f t="shared" ca="1" si="15"/>
        <v>100</v>
      </c>
      <c r="G57" s="2">
        <f t="shared" ca="1" si="16"/>
        <v>35</v>
      </c>
      <c r="H57" s="2">
        <f t="shared" ca="1" si="17"/>
        <v>5.0999999999999996</v>
      </c>
      <c r="I57" s="2">
        <f t="shared" ca="1" si="18"/>
        <v>0</v>
      </c>
      <c r="J57" s="2">
        <f t="shared" ca="1" si="19"/>
        <v>6.7999999999999989</v>
      </c>
    </row>
    <row r="58" spans="2:10" ht="15.5">
      <c r="B58" s="2">
        <v>37</v>
      </c>
      <c r="C58" s="28">
        <f t="shared" ca="1" si="13"/>
        <v>0.19369236542542567</v>
      </c>
      <c r="D58" s="2" t="str">
        <f t="shared" ca="1" si="14"/>
        <v>Buona</v>
      </c>
      <c r="E58" s="28">
        <f t="shared" ca="1" si="13"/>
        <v>0.6789226225390913</v>
      </c>
      <c r="F58" s="2">
        <f t="shared" ca="1" si="15"/>
        <v>80</v>
      </c>
      <c r="G58" s="2">
        <f t="shared" ca="1" si="16"/>
        <v>35</v>
      </c>
      <c r="H58" s="2">
        <f t="shared" ca="1" si="17"/>
        <v>1.6999999999999997</v>
      </c>
      <c r="I58" s="2">
        <f t="shared" ca="1" si="18"/>
        <v>0</v>
      </c>
      <c r="J58" s="2">
        <f t="shared" ca="1" si="19"/>
        <v>10.199999999999999</v>
      </c>
    </row>
    <row r="59" spans="2:10" ht="15.5">
      <c r="B59" s="2">
        <v>38</v>
      </c>
      <c r="C59" s="28">
        <f t="shared" ref="C59:E88" ca="1" si="20">RAND()</f>
        <v>0.16045001871376152</v>
      </c>
      <c r="D59" s="2" t="str">
        <f t="shared" ca="1" si="14"/>
        <v>Buona</v>
      </c>
      <c r="E59" s="28">
        <f t="shared" ca="1" si="20"/>
        <v>0.25784780503046023</v>
      </c>
      <c r="F59" s="2">
        <f t="shared" ca="1" si="15"/>
        <v>70</v>
      </c>
      <c r="G59" s="2">
        <f t="shared" ca="1" si="16"/>
        <v>35</v>
      </c>
      <c r="H59" s="2">
        <f t="shared" ca="1" si="17"/>
        <v>0</v>
      </c>
      <c r="I59" s="2">
        <f t="shared" ca="1" si="18"/>
        <v>0</v>
      </c>
      <c r="J59" s="2">
        <f t="shared" ca="1" si="19"/>
        <v>11.899999999999999</v>
      </c>
    </row>
    <row r="60" spans="2:10" ht="15.5">
      <c r="B60" s="2">
        <v>39</v>
      </c>
      <c r="C60" s="28">
        <f t="shared" ca="1" si="20"/>
        <v>0.49074411246519067</v>
      </c>
      <c r="D60" s="2" t="str">
        <f t="shared" ca="1" si="14"/>
        <v>Discreta</v>
      </c>
      <c r="E60" s="28">
        <f t="shared" ca="1" si="20"/>
        <v>0.39713873528728383</v>
      </c>
      <c r="F60" s="2">
        <f t="shared" ca="1" si="15"/>
        <v>60</v>
      </c>
      <c r="G60" s="2">
        <f t="shared" ca="1" si="16"/>
        <v>30</v>
      </c>
      <c r="H60" s="2">
        <f t="shared" ca="1" si="17"/>
        <v>0</v>
      </c>
      <c r="I60" s="2">
        <f t="shared" ca="1" si="18"/>
        <v>0.5</v>
      </c>
      <c r="J60" s="2">
        <f t="shared" ca="1" si="19"/>
        <v>7.3999999999999986</v>
      </c>
    </row>
    <row r="61" spans="2:10" ht="15.5">
      <c r="B61" s="2">
        <v>40</v>
      </c>
      <c r="C61" s="28">
        <f t="shared" ca="1" si="20"/>
        <v>0.72065528598969042</v>
      </c>
      <c r="D61" s="2" t="str">
        <f t="shared" ca="1" si="14"/>
        <v>Discreta</v>
      </c>
      <c r="E61" s="28">
        <f t="shared" ca="1" si="20"/>
        <v>0.96425038474745017</v>
      </c>
      <c r="F61" s="2">
        <f t="shared" ca="1" si="15"/>
        <v>90</v>
      </c>
      <c r="G61" s="2">
        <f t="shared" ca="1" si="16"/>
        <v>35</v>
      </c>
      <c r="H61" s="2">
        <f t="shared" ca="1" si="17"/>
        <v>3.3999999999999995</v>
      </c>
      <c r="I61" s="2">
        <f t="shared" ca="1" si="18"/>
        <v>0</v>
      </c>
      <c r="J61" s="2">
        <f t="shared" ca="1" si="19"/>
        <v>8.5</v>
      </c>
    </row>
    <row r="62" spans="2:10" ht="15.5">
      <c r="B62" s="2">
        <v>41</v>
      </c>
      <c r="C62" s="28">
        <f t="shared" ca="1" si="20"/>
        <v>0.36011270315126631</v>
      </c>
      <c r="D62" s="2" t="str">
        <f t="shared" ca="1" si="14"/>
        <v>Discreta</v>
      </c>
      <c r="E62" s="28">
        <f t="shared" ca="1" si="20"/>
        <v>0.11340138398829414</v>
      </c>
      <c r="F62" s="2">
        <f t="shared" ca="1" si="15"/>
        <v>50</v>
      </c>
      <c r="G62" s="2">
        <f t="shared" ca="1" si="16"/>
        <v>25</v>
      </c>
      <c r="H62" s="2">
        <f t="shared" ca="1" si="17"/>
        <v>0</v>
      </c>
      <c r="I62" s="2">
        <f t="shared" ca="1" si="18"/>
        <v>1</v>
      </c>
      <c r="J62" s="2">
        <f t="shared" ca="1" si="19"/>
        <v>2.8999999999999986</v>
      </c>
    </row>
    <row r="63" spans="2:10" ht="15.5">
      <c r="B63" s="2">
        <v>42</v>
      </c>
      <c r="C63" s="28">
        <f t="shared" ca="1" si="20"/>
        <v>0.49562449327763025</v>
      </c>
      <c r="D63" s="2" t="str">
        <f t="shared" ca="1" si="14"/>
        <v>Discreta</v>
      </c>
      <c r="E63" s="28">
        <f t="shared" ca="1" si="20"/>
        <v>0.91925774136757643</v>
      </c>
      <c r="F63" s="2">
        <f t="shared" ca="1" si="15"/>
        <v>80</v>
      </c>
      <c r="G63" s="2">
        <f t="shared" ca="1" si="16"/>
        <v>35</v>
      </c>
      <c r="H63" s="2">
        <f t="shared" ca="1" si="17"/>
        <v>1.6999999999999997</v>
      </c>
      <c r="I63" s="2">
        <f t="shared" ca="1" si="18"/>
        <v>0</v>
      </c>
      <c r="J63" s="2">
        <f t="shared" ca="1" si="19"/>
        <v>10.199999999999999</v>
      </c>
    </row>
    <row r="64" spans="2:10" ht="15.5">
      <c r="B64" s="2">
        <v>43</v>
      </c>
      <c r="C64" s="28">
        <f t="shared" ca="1" si="20"/>
        <v>0.3833872298058596</v>
      </c>
      <c r="D64" s="2" t="str">
        <f t="shared" ca="1" si="14"/>
        <v>Discreta</v>
      </c>
      <c r="E64" s="28">
        <f t="shared" ca="1" si="20"/>
        <v>0.87618924806515108</v>
      </c>
      <c r="F64" s="2">
        <f t="shared" ca="1" si="15"/>
        <v>70</v>
      </c>
      <c r="G64" s="2">
        <f t="shared" ca="1" si="16"/>
        <v>35</v>
      </c>
      <c r="H64" s="2">
        <f t="shared" ca="1" si="17"/>
        <v>0</v>
      </c>
      <c r="I64" s="2">
        <f t="shared" ca="1" si="18"/>
        <v>0</v>
      </c>
      <c r="J64" s="2">
        <f t="shared" ca="1" si="19"/>
        <v>11.899999999999999</v>
      </c>
    </row>
    <row r="65" spans="2:10" ht="15.5">
      <c r="B65" s="2">
        <v>44</v>
      </c>
      <c r="C65" s="28">
        <f t="shared" ca="1" si="20"/>
        <v>0.7642367943251771</v>
      </c>
      <c r="D65" s="2" t="str">
        <f t="shared" ca="1" si="14"/>
        <v>Discreta</v>
      </c>
      <c r="E65" s="28">
        <f t="shared" ca="1" si="20"/>
        <v>0.61090715198210033</v>
      </c>
      <c r="F65" s="2">
        <f t="shared" ca="1" si="15"/>
        <v>60</v>
      </c>
      <c r="G65" s="2">
        <f t="shared" ca="1" si="16"/>
        <v>30</v>
      </c>
      <c r="H65" s="2">
        <f t="shared" ca="1" si="17"/>
        <v>0</v>
      </c>
      <c r="I65" s="2">
        <f t="shared" ca="1" si="18"/>
        <v>0.5</v>
      </c>
      <c r="J65" s="2">
        <f t="shared" ca="1" si="19"/>
        <v>7.3999999999999986</v>
      </c>
    </row>
    <row r="66" spans="2:10" ht="15.5">
      <c r="B66" s="2">
        <v>45</v>
      </c>
      <c r="C66" s="28">
        <f t="shared" ca="1" si="20"/>
        <v>0.4950792367600314</v>
      </c>
      <c r="D66" s="2" t="str">
        <f t="shared" ca="1" si="14"/>
        <v>Discreta</v>
      </c>
      <c r="E66" s="28">
        <f t="shared" ca="1" si="20"/>
        <v>0.65660242298885785</v>
      </c>
      <c r="F66" s="2">
        <f t="shared" ca="1" si="15"/>
        <v>60</v>
      </c>
      <c r="G66" s="2">
        <f t="shared" ca="1" si="16"/>
        <v>30</v>
      </c>
      <c r="H66" s="2">
        <f t="shared" ca="1" si="17"/>
        <v>0</v>
      </c>
      <c r="I66" s="2">
        <f t="shared" ca="1" si="18"/>
        <v>0.5</v>
      </c>
      <c r="J66" s="2">
        <f t="shared" ca="1" si="19"/>
        <v>7.3999999999999986</v>
      </c>
    </row>
    <row r="67" spans="2:10" ht="15.5">
      <c r="B67" s="2">
        <v>46</v>
      </c>
      <c r="C67" s="28">
        <f t="shared" ca="1" si="20"/>
        <v>0.88823234976568932</v>
      </c>
      <c r="D67" s="2" t="str">
        <f t="shared" ca="1" si="14"/>
        <v>Brutta</v>
      </c>
      <c r="E67" s="28">
        <f t="shared" ca="1" si="20"/>
        <v>0.90564325818006164</v>
      </c>
      <c r="F67" s="2">
        <f t="shared" ca="1" si="15"/>
        <v>70</v>
      </c>
      <c r="G67" s="2">
        <f t="shared" ca="1" si="16"/>
        <v>35</v>
      </c>
      <c r="H67" s="2">
        <f t="shared" ca="1" si="17"/>
        <v>0</v>
      </c>
      <c r="I67" s="2">
        <f t="shared" ca="1" si="18"/>
        <v>0</v>
      </c>
      <c r="J67" s="2">
        <f t="shared" ca="1" si="19"/>
        <v>11.899999999999999</v>
      </c>
    </row>
    <row r="68" spans="2:10" ht="15.5">
      <c r="B68" s="2">
        <v>47</v>
      </c>
      <c r="C68" s="28">
        <f t="shared" ca="1" si="20"/>
        <v>0.29136997397006914</v>
      </c>
      <c r="D68" s="2" t="str">
        <f t="shared" ca="1" si="14"/>
        <v>Buona</v>
      </c>
      <c r="E68" s="28">
        <f t="shared" ca="1" si="20"/>
        <v>0.70948717897990232</v>
      </c>
      <c r="F68" s="2">
        <f t="shared" ca="1" si="15"/>
        <v>80</v>
      </c>
      <c r="G68" s="2">
        <f t="shared" ca="1" si="16"/>
        <v>35</v>
      </c>
      <c r="H68" s="2">
        <f t="shared" ca="1" si="17"/>
        <v>1.6999999999999997</v>
      </c>
      <c r="I68" s="2">
        <f t="shared" ca="1" si="18"/>
        <v>0</v>
      </c>
      <c r="J68" s="2">
        <f t="shared" ca="1" si="19"/>
        <v>10.199999999999999</v>
      </c>
    </row>
    <row r="69" spans="2:10" ht="15.5">
      <c r="B69" s="2">
        <v>48</v>
      </c>
      <c r="C69" s="28">
        <f t="shared" ca="1" si="20"/>
        <v>0.31495445841554537</v>
      </c>
      <c r="D69" s="2" t="str">
        <f t="shared" ca="1" si="14"/>
        <v>Buona</v>
      </c>
      <c r="E69" s="28">
        <f t="shared" ca="1" si="20"/>
        <v>0.81718207263542098</v>
      </c>
      <c r="F69" s="2">
        <f t="shared" ca="1" si="15"/>
        <v>90</v>
      </c>
      <c r="G69" s="2">
        <f t="shared" ca="1" si="16"/>
        <v>35</v>
      </c>
      <c r="H69" s="2">
        <f t="shared" ca="1" si="17"/>
        <v>3.3999999999999995</v>
      </c>
      <c r="I69" s="2">
        <f t="shared" ca="1" si="18"/>
        <v>0</v>
      </c>
      <c r="J69" s="2">
        <f t="shared" ca="1" si="19"/>
        <v>8.5</v>
      </c>
    </row>
    <row r="70" spans="2:10" ht="15.5">
      <c r="B70" s="2">
        <v>49</v>
      </c>
      <c r="C70" s="28">
        <f t="shared" ca="1" si="20"/>
        <v>0.7661472568782226</v>
      </c>
      <c r="D70" s="2" t="str">
        <f t="shared" ca="1" si="14"/>
        <v>Discreta</v>
      </c>
      <c r="E70" s="28">
        <f t="shared" ca="1" si="20"/>
        <v>0.71134210353768179</v>
      </c>
      <c r="F70" s="2">
        <f t="shared" ca="1" si="15"/>
        <v>70</v>
      </c>
      <c r="G70" s="2">
        <f t="shared" ca="1" si="16"/>
        <v>35</v>
      </c>
      <c r="H70" s="2">
        <f t="shared" ca="1" si="17"/>
        <v>0</v>
      </c>
      <c r="I70" s="2">
        <f t="shared" ca="1" si="18"/>
        <v>0</v>
      </c>
      <c r="J70" s="2">
        <f t="shared" ca="1" si="19"/>
        <v>11.899999999999999</v>
      </c>
    </row>
    <row r="71" spans="2:10" ht="15.5">
      <c r="B71" s="2">
        <v>50</v>
      </c>
      <c r="C71" s="28">
        <f t="shared" ca="1" si="20"/>
        <v>0.64537123477516345</v>
      </c>
      <c r="D71" s="2" t="str">
        <f t="shared" ca="1" si="14"/>
        <v>Discreta</v>
      </c>
      <c r="E71" s="28">
        <f t="shared" ca="1" si="20"/>
        <v>0.96426649503305439</v>
      </c>
      <c r="F71" s="2">
        <f t="shared" ca="1" si="15"/>
        <v>90</v>
      </c>
      <c r="G71" s="2">
        <f t="shared" ca="1" si="16"/>
        <v>35</v>
      </c>
      <c r="H71" s="2">
        <f t="shared" ca="1" si="17"/>
        <v>3.3999999999999995</v>
      </c>
      <c r="I71" s="2">
        <f t="shared" ca="1" si="18"/>
        <v>0</v>
      </c>
      <c r="J71" s="2">
        <f t="shared" ca="1" si="19"/>
        <v>8.5</v>
      </c>
    </row>
    <row r="72" spans="2:10" ht="15.5">
      <c r="B72" s="2">
        <v>51</v>
      </c>
      <c r="C72" s="28">
        <f t="shared" ca="1" si="20"/>
        <v>0.26420009409259926</v>
      </c>
      <c r="D72" s="2" t="str">
        <f t="shared" ca="1" si="14"/>
        <v>Buona</v>
      </c>
      <c r="E72" s="28">
        <f t="shared" ca="1" si="20"/>
        <v>0.5534637314741031</v>
      </c>
      <c r="F72" s="2">
        <f t="shared" ca="1" si="15"/>
        <v>80</v>
      </c>
      <c r="G72" s="2">
        <f t="shared" ca="1" si="16"/>
        <v>35</v>
      </c>
      <c r="H72" s="2">
        <f t="shared" ca="1" si="17"/>
        <v>1.6999999999999997</v>
      </c>
      <c r="I72" s="2">
        <f t="shared" ca="1" si="18"/>
        <v>0</v>
      </c>
      <c r="J72" s="2">
        <f t="shared" ca="1" si="19"/>
        <v>10.199999999999999</v>
      </c>
    </row>
    <row r="73" spans="2:10" ht="15.5">
      <c r="B73" s="2">
        <v>52</v>
      </c>
      <c r="C73" s="28">
        <f t="shared" ca="1" si="20"/>
        <v>0.91381990826371118</v>
      </c>
      <c r="D73" s="2" t="str">
        <f t="shared" ca="1" si="14"/>
        <v>Brutta</v>
      </c>
      <c r="E73" s="28">
        <f t="shared" ca="1" si="20"/>
        <v>0.47334769489550121</v>
      </c>
      <c r="F73" s="2">
        <f t="shared" ca="1" si="15"/>
        <v>50</v>
      </c>
      <c r="G73" s="2">
        <f t="shared" ca="1" si="16"/>
        <v>25</v>
      </c>
      <c r="H73" s="2">
        <f t="shared" ca="1" si="17"/>
        <v>0</v>
      </c>
      <c r="I73" s="2">
        <f t="shared" ca="1" si="18"/>
        <v>1</v>
      </c>
      <c r="J73" s="2">
        <f t="shared" ca="1" si="19"/>
        <v>2.8999999999999986</v>
      </c>
    </row>
    <row r="74" spans="2:10" ht="15.5">
      <c r="B74" s="2">
        <v>53</v>
      </c>
      <c r="C74" s="28">
        <f t="shared" ca="1" si="20"/>
        <v>0.35688148298063738</v>
      </c>
      <c r="D74" s="2" t="str">
        <f t="shared" ca="1" si="14"/>
        <v>Discreta</v>
      </c>
      <c r="E74" s="28">
        <f t="shared" ca="1" si="20"/>
        <v>0.8075392810263019</v>
      </c>
      <c r="F74" s="2">
        <f t="shared" ca="1" si="15"/>
        <v>70</v>
      </c>
      <c r="G74" s="2">
        <f t="shared" ca="1" si="16"/>
        <v>35</v>
      </c>
      <c r="H74" s="2">
        <f t="shared" ca="1" si="17"/>
        <v>0</v>
      </c>
      <c r="I74" s="2">
        <f t="shared" ca="1" si="18"/>
        <v>0</v>
      </c>
      <c r="J74" s="2">
        <f t="shared" ca="1" si="19"/>
        <v>11.899999999999999</v>
      </c>
    </row>
    <row r="75" spans="2:10" ht="15.5">
      <c r="B75" s="2">
        <v>54</v>
      </c>
      <c r="C75" s="28">
        <f t="shared" ca="1" si="20"/>
        <v>0.87998389859952164</v>
      </c>
      <c r="D75" s="2" t="str">
        <f t="shared" ca="1" si="14"/>
        <v>Brutta</v>
      </c>
      <c r="E75" s="28">
        <f t="shared" ca="1" si="20"/>
        <v>0.40449720412477252</v>
      </c>
      <c r="F75" s="2">
        <f t="shared" ca="1" si="15"/>
        <v>40</v>
      </c>
      <c r="G75" s="2">
        <f t="shared" ca="1" si="16"/>
        <v>20</v>
      </c>
      <c r="H75" s="2">
        <f t="shared" ca="1" si="17"/>
        <v>0</v>
      </c>
      <c r="I75" s="2">
        <f t="shared" ca="1" si="18"/>
        <v>1.5</v>
      </c>
      <c r="J75" s="2">
        <f t="shared" ca="1" si="19"/>
        <v>-1.6000000000000014</v>
      </c>
    </row>
    <row r="76" spans="2:10" ht="15.5">
      <c r="B76" s="2">
        <v>55</v>
      </c>
      <c r="C76" s="28">
        <f t="shared" ca="1" si="20"/>
        <v>0.81209391526155472</v>
      </c>
      <c r="D76" s="2" t="str">
        <f t="shared" ca="1" si="14"/>
        <v>Brutta</v>
      </c>
      <c r="E76" s="28">
        <f t="shared" ca="1" si="20"/>
        <v>0.69380085667287306</v>
      </c>
      <c r="F76" s="2">
        <f t="shared" ca="1" si="15"/>
        <v>60</v>
      </c>
      <c r="G76" s="2">
        <f t="shared" ca="1" si="16"/>
        <v>30</v>
      </c>
      <c r="H76" s="2">
        <f t="shared" ca="1" si="17"/>
        <v>0</v>
      </c>
      <c r="I76" s="2">
        <f t="shared" ca="1" si="18"/>
        <v>0.5</v>
      </c>
      <c r="J76" s="2">
        <f t="shared" ca="1" si="19"/>
        <v>7.3999999999999986</v>
      </c>
    </row>
    <row r="77" spans="2:10" ht="15.5">
      <c r="B77" s="2">
        <v>56</v>
      </c>
      <c r="C77" s="28">
        <f t="shared" ca="1" si="20"/>
        <v>0.95095628244714581</v>
      </c>
      <c r="D77" s="2" t="str">
        <f t="shared" ca="1" si="14"/>
        <v>Brutta</v>
      </c>
      <c r="E77" s="28">
        <f t="shared" ca="1" si="20"/>
        <v>0.22046411152910639</v>
      </c>
      <c r="F77" s="2">
        <f t="shared" ca="1" si="15"/>
        <v>40</v>
      </c>
      <c r="G77" s="2">
        <f t="shared" ca="1" si="16"/>
        <v>20</v>
      </c>
      <c r="H77" s="2">
        <f t="shared" ca="1" si="17"/>
        <v>0</v>
      </c>
      <c r="I77" s="2">
        <f t="shared" ca="1" si="18"/>
        <v>1.5</v>
      </c>
      <c r="J77" s="2">
        <f t="shared" ca="1" si="19"/>
        <v>-1.6000000000000014</v>
      </c>
    </row>
    <row r="78" spans="2:10" ht="15.5">
      <c r="B78" s="2">
        <v>57</v>
      </c>
      <c r="C78" s="28">
        <f t="shared" ca="1" si="20"/>
        <v>0.55521029745216055</v>
      </c>
      <c r="D78" s="2" t="str">
        <f t="shared" ca="1" si="14"/>
        <v>Discreta</v>
      </c>
      <c r="E78" s="28">
        <f t="shared" ca="1" si="20"/>
        <v>0.90509418682284126</v>
      </c>
      <c r="F78" s="2">
        <f t="shared" ca="1" si="15"/>
        <v>80</v>
      </c>
      <c r="G78" s="2">
        <f t="shared" ca="1" si="16"/>
        <v>35</v>
      </c>
      <c r="H78" s="2">
        <f t="shared" ca="1" si="17"/>
        <v>1.6999999999999997</v>
      </c>
      <c r="I78" s="2">
        <f t="shared" ca="1" si="18"/>
        <v>0</v>
      </c>
      <c r="J78" s="2">
        <f t="shared" ca="1" si="19"/>
        <v>10.199999999999999</v>
      </c>
    </row>
    <row r="79" spans="2:10" ht="15.5">
      <c r="B79" s="2">
        <v>58</v>
      </c>
      <c r="C79" s="28">
        <f t="shared" ca="1" si="20"/>
        <v>0.97229760078566596</v>
      </c>
      <c r="D79" s="2" t="str">
        <f t="shared" ca="1" si="14"/>
        <v>Brutta</v>
      </c>
      <c r="E79" s="28">
        <f t="shared" ca="1" si="20"/>
        <v>0.92632905246821429</v>
      </c>
      <c r="F79" s="2">
        <f t="shared" ca="1" si="15"/>
        <v>70</v>
      </c>
      <c r="G79" s="2">
        <f t="shared" ca="1" si="16"/>
        <v>35</v>
      </c>
      <c r="H79" s="2">
        <f t="shared" ca="1" si="17"/>
        <v>0</v>
      </c>
      <c r="I79" s="2">
        <f t="shared" ca="1" si="18"/>
        <v>0</v>
      </c>
      <c r="J79" s="2">
        <f t="shared" ca="1" si="19"/>
        <v>11.899999999999999</v>
      </c>
    </row>
    <row r="80" spans="2:10" ht="15.5">
      <c r="B80" s="2">
        <v>59</v>
      </c>
      <c r="C80" s="28">
        <f t="shared" ca="1" si="20"/>
        <v>0.46708230368857317</v>
      </c>
      <c r="D80" s="2" t="str">
        <f t="shared" ca="1" si="14"/>
        <v>Discreta</v>
      </c>
      <c r="E80" s="28">
        <f t="shared" ca="1" si="20"/>
        <v>0.16844762090417686</v>
      </c>
      <c r="F80" s="2">
        <f t="shared" ca="1" si="15"/>
        <v>50</v>
      </c>
      <c r="G80" s="2">
        <f t="shared" ca="1" si="16"/>
        <v>25</v>
      </c>
      <c r="H80" s="2">
        <f t="shared" ca="1" si="17"/>
        <v>0</v>
      </c>
      <c r="I80" s="2">
        <f t="shared" ca="1" si="18"/>
        <v>1</v>
      </c>
      <c r="J80" s="2">
        <f t="shared" ca="1" si="19"/>
        <v>2.8999999999999986</v>
      </c>
    </row>
    <row r="81" spans="2:10" ht="15.5">
      <c r="B81" s="2">
        <v>60</v>
      </c>
      <c r="C81" s="28">
        <f t="shared" ca="1" si="20"/>
        <v>0.61779292526365459</v>
      </c>
      <c r="D81" s="2" t="str">
        <f t="shared" ca="1" si="14"/>
        <v>Discreta</v>
      </c>
      <c r="E81" s="28">
        <f t="shared" ca="1" si="20"/>
        <v>0.73674529196475358</v>
      </c>
      <c r="F81" s="2">
        <f t="shared" ca="1" si="15"/>
        <v>70</v>
      </c>
      <c r="G81" s="2">
        <f t="shared" ca="1" si="16"/>
        <v>35</v>
      </c>
      <c r="H81" s="2">
        <f t="shared" ca="1" si="17"/>
        <v>0</v>
      </c>
      <c r="I81" s="2">
        <f t="shared" ca="1" si="18"/>
        <v>0</v>
      </c>
      <c r="J81" s="2">
        <f t="shared" ca="1" si="19"/>
        <v>11.899999999999999</v>
      </c>
    </row>
    <row r="82" spans="2:10" ht="15.5">
      <c r="B82" s="2">
        <v>61</v>
      </c>
      <c r="C82" s="28">
        <f t="shared" ca="1" si="20"/>
        <v>0.4785242701730823</v>
      </c>
      <c r="D82" s="2" t="str">
        <f t="shared" ca="1" si="14"/>
        <v>Discreta</v>
      </c>
      <c r="E82" s="28">
        <f t="shared" ca="1" si="20"/>
        <v>0.81466426536267189</v>
      </c>
      <c r="F82" s="2">
        <f t="shared" ca="1" si="15"/>
        <v>70</v>
      </c>
      <c r="G82" s="2">
        <f t="shared" ca="1" si="16"/>
        <v>35</v>
      </c>
      <c r="H82" s="2">
        <f t="shared" ca="1" si="17"/>
        <v>0</v>
      </c>
      <c r="I82" s="2">
        <f t="shared" ca="1" si="18"/>
        <v>0</v>
      </c>
      <c r="J82" s="2">
        <f t="shared" ca="1" si="19"/>
        <v>11.899999999999999</v>
      </c>
    </row>
    <row r="83" spans="2:10" ht="15.5">
      <c r="B83" s="2">
        <v>62</v>
      </c>
      <c r="C83" s="28">
        <f t="shared" ca="1" si="20"/>
        <v>0.73506235299722766</v>
      </c>
      <c r="D83" s="2" t="str">
        <f t="shared" ca="1" si="14"/>
        <v>Discreta</v>
      </c>
      <c r="E83" s="28">
        <f t="shared" ca="1" si="20"/>
        <v>0.16819763636395657</v>
      </c>
      <c r="F83" s="2">
        <f t="shared" ca="1" si="15"/>
        <v>50</v>
      </c>
      <c r="G83" s="2">
        <f t="shared" ca="1" si="16"/>
        <v>25</v>
      </c>
      <c r="H83" s="2">
        <f t="shared" ca="1" si="17"/>
        <v>0</v>
      </c>
      <c r="I83" s="2">
        <f t="shared" ca="1" si="18"/>
        <v>1</v>
      </c>
      <c r="J83" s="2">
        <f t="shared" ca="1" si="19"/>
        <v>2.8999999999999986</v>
      </c>
    </row>
    <row r="84" spans="2:10" ht="15.5">
      <c r="B84" s="2">
        <v>63</v>
      </c>
      <c r="C84" s="28">
        <f t="shared" ca="1" si="20"/>
        <v>0.89195398291057582</v>
      </c>
      <c r="D84" s="2" t="str">
        <f t="shared" ca="1" si="14"/>
        <v>Brutta</v>
      </c>
      <c r="E84" s="28">
        <f t="shared" ca="1" si="20"/>
        <v>6.5754660658696062E-2</v>
      </c>
      <c r="F84" s="2">
        <f t="shared" ca="1" si="15"/>
        <v>40</v>
      </c>
      <c r="G84" s="2">
        <f t="shared" ca="1" si="16"/>
        <v>20</v>
      </c>
      <c r="H84" s="2">
        <f t="shared" ca="1" si="17"/>
        <v>0</v>
      </c>
      <c r="I84" s="2">
        <f t="shared" ca="1" si="18"/>
        <v>1.5</v>
      </c>
      <c r="J84" s="2">
        <f t="shared" ca="1" si="19"/>
        <v>-1.6000000000000014</v>
      </c>
    </row>
    <row r="85" spans="2:10" ht="15.5">
      <c r="B85" s="2">
        <v>64</v>
      </c>
      <c r="C85" s="28">
        <f t="shared" ca="1" si="20"/>
        <v>0.99431112477977412</v>
      </c>
      <c r="D85" s="2" t="str">
        <f t="shared" ca="1" si="14"/>
        <v>Brutta</v>
      </c>
      <c r="E85" s="28">
        <f t="shared" ca="1" si="20"/>
        <v>2.8698323832013206E-2</v>
      </c>
      <c r="F85" s="2">
        <f t="shared" ca="1" si="15"/>
        <v>40</v>
      </c>
      <c r="G85" s="2">
        <f t="shared" ca="1" si="16"/>
        <v>20</v>
      </c>
      <c r="H85" s="2">
        <f t="shared" ca="1" si="17"/>
        <v>0</v>
      </c>
      <c r="I85" s="2">
        <f t="shared" ca="1" si="18"/>
        <v>1.5</v>
      </c>
      <c r="J85" s="2">
        <f t="shared" ca="1" si="19"/>
        <v>-1.6000000000000014</v>
      </c>
    </row>
    <row r="86" spans="2:10" ht="15.5">
      <c r="B86" s="2">
        <v>65</v>
      </c>
      <c r="C86" s="28">
        <f t="shared" ca="1" si="20"/>
        <v>0.86854129728170715</v>
      </c>
      <c r="D86" s="2" t="str">
        <f t="shared" ca="1" si="14"/>
        <v>Brutta</v>
      </c>
      <c r="E86" s="28">
        <f t="shared" ca="1" si="20"/>
        <v>0.57703440012177332</v>
      </c>
      <c r="F86" s="2">
        <f t="shared" ca="1" si="15"/>
        <v>50</v>
      </c>
      <c r="G86" s="2">
        <f t="shared" ca="1" si="16"/>
        <v>25</v>
      </c>
      <c r="H86" s="2">
        <f t="shared" ca="1" si="17"/>
        <v>0</v>
      </c>
      <c r="I86" s="2">
        <f t="shared" ca="1" si="18"/>
        <v>1</v>
      </c>
      <c r="J86" s="2">
        <f t="shared" ca="1" si="19"/>
        <v>2.8999999999999986</v>
      </c>
    </row>
    <row r="87" spans="2:10" ht="15.5">
      <c r="B87" s="2">
        <v>66</v>
      </c>
      <c r="C87" s="28">
        <f t="shared" ca="1" si="20"/>
        <v>0.44720565866327444</v>
      </c>
      <c r="D87" s="2" t="str">
        <f t="shared" ca="1" si="14"/>
        <v>Discreta</v>
      </c>
      <c r="E87" s="28">
        <f t="shared" ca="1" si="20"/>
        <v>7.8896621697953861E-2</v>
      </c>
      <c r="F87" s="2">
        <f t="shared" ca="1" si="15"/>
        <v>40</v>
      </c>
      <c r="G87" s="2">
        <f t="shared" ca="1" si="16"/>
        <v>20</v>
      </c>
      <c r="H87" s="2">
        <f t="shared" ca="1" si="17"/>
        <v>0</v>
      </c>
      <c r="I87" s="2">
        <f t="shared" ca="1" si="18"/>
        <v>1.5</v>
      </c>
      <c r="J87" s="2">
        <f t="shared" ca="1" si="19"/>
        <v>-1.6000000000000014</v>
      </c>
    </row>
    <row r="88" spans="2:10" ht="15.5">
      <c r="B88" s="2">
        <v>67</v>
      </c>
      <c r="C88" s="28">
        <f t="shared" ca="1" si="20"/>
        <v>0.62084429824803034</v>
      </c>
      <c r="D88" s="2" t="str">
        <f t="shared" ref="D88:D125" ca="1" si="21">VLOOKUP(C88,$D$7:$E$9,2)</f>
        <v>Discreta</v>
      </c>
      <c r="E88" s="28">
        <f t="shared" ca="1" si="20"/>
        <v>0.98847883703582173</v>
      </c>
      <c r="F88" s="2">
        <f t="shared" ref="F88:F125" ca="1" si="22">IF(D88="Brutta",VLOOKUP(E88,$O$7:$P$11,2),IF(D88="Discreta",VLOOKUP(E88,$R$7:$S$12,2),VLOOKUP(E88,$U$7:$V$13,2)))</f>
        <v>90</v>
      </c>
      <c r="G88" s="2">
        <f t="shared" ref="G88:G125" ca="1" si="23">$J$2*MIN(F88,$F$1)</f>
        <v>35</v>
      </c>
      <c r="H88" s="2">
        <f t="shared" ref="H88:H125" ca="1" si="24">($J$2-$J$1)*MAX(0,F88-$F$1)</f>
        <v>3.3999999999999995</v>
      </c>
      <c r="I88" s="2">
        <f t="shared" ref="I88:I125" ca="1" si="25">$J$3*MAX(0,$F$1-F88)</f>
        <v>0</v>
      </c>
      <c r="J88" s="2">
        <f t="shared" ref="J88:J125" ca="1" si="26">G88-$J$1*$F$1-H88+I88</f>
        <v>8.5</v>
      </c>
    </row>
    <row r="89" spans="2:10" ht="15.5">
      <c r="B89" s="2">
        <v>68</v>
      </c>
      <c r="C89" s="28">
        <f t="shared" ref="C89:E126" ca="1" si="27">RAND()</f>
        <v>0.31015994624488719</v>
      </c>
      <c r="D89" s="2" t="str">
        <f t="shared" ca="1" si="21"/>
        <v>Buona</v>
      </c>
      <c r="E89" s="28">
        <f t="shared" ca="1" si="27"/>
        <v>0.16123217014451952</v>
      </c>
      <c r="F89" s="2">
        <f t="shared" ca="1" si="22"/>
        <v>60</v>
      </c>
      <c r="G89" s="2">
        <f t="shared" ca="1" si="23"/>
        <v>30</v>
      </c>
      <c r="H89" s="2">
        <f t="shared" ca="1" si="24"/>
        <v>0</v>
      </c>
      <c r="I89" s="2">
        <f t="shared" ca="1" si="25"/>
        <v>0.5</v>
      </c>
      <c r="J89" s="2">
        <f t="shared" ca="1" si="26"/>
        <v>7.3999999999999986</v>
      </c>
    </row>
    <row r="90" spans="2:10" ht="15.5">
      <c r="B90" s="2">
        <v>69</v>
      </c>
      <c r="C90" s="28">
        <f t="shared" ca="1" si="27"/>
        <v>0.49828985238513812</v>
      </c>
      <c r="D90" s="2" t="str">
        <f t="shared" ca="1" si="21"/>
        <v>Discreta</v>
      </c>
      <c r="E90" s="28">
        <f t="shared" ca="1" si="27"/>
        <v>0.57170839459089218</v>
      </c>
      <c r="F90" s="2">
        <f t="shared" ca="1" si="22"/>
        <v>60</v>
      </c>
      <c r="G90" s="2">
        <f t="shared" ca="1" si="23"/>
        <v>30</v>
      </c>
      <c r="H90" s="2">
        <f t="shared" ca="1" si="24"/>
        <v>0</v>
      </c>
      <c r="I90" s="2">
        <f t="shared" ca="1" si="25"/>
        <v>0.5</v>
      </c>
      <c r="J90" s="2">
        <f t="shared" ca="1" si="26"/>
        <v>7.3999999999999986</v>
      </c>
    </row>
    <row r="91" spans="2:10" ht="15.5">
      <c r="B91" s="2">
        <v>70</v>
      </c>
      <c r="C91" s="28">
        <f t="shared" ca="1" si="27"/>
        <v>0.14238061306288385</v>
      </c>
      <c r="D91" s="2" t="str">
        <f t="shared" ca="1" si="21"/>
        <v>Buona</v>
      </c>
      <c r="E91" s="28">
        <f t="shared" ca="1" si="27"/>
        <v>0.30231435249926342</v>
      </c>
      <c r="F91" s="2">
        <f t="shared" ca="1" si="22"/>
        <v>70</v>
      </c>
      <c r="G91" s="2">
        <f t="shared" ca="1" si="23"/>
        <v>35</v>
      </c>
      <c r="H91" s="2">
        <f t="shared" ca="1" si="24"/>
        <v>0</v>
      </c>
      <c r="I91" s="2">
        <f t="shared" ca="1" si="25"/>
        <v>0</v>
      </c>
      <c r="J91" s="2">
        <f t="shared" ca="1" si="26"/>
        <v>11.899999999999999</v>
      </c>
    </row>
    <row r="92" spans="2:10" ht="15.5">
      <c r="B92" s="2">
        <v>71</v>
      </c>
      <c r="C92" s="28">
        <f t="shared" ca="1" si="27"/>
        <v>0.26422517838281778</v>
      </c>
      <c r="D92" s="2" t="str">
        <f t="shared" ca="1" si="21"/>
        <v>Buona</v>
      </c>
      <c r="E92" s="28">
        <f t="shared" ca="1" si="27"/>
        <v>0.32723934570946567</v>
      </c>
      <c r="F92" s="2">
        <f t="shared" ca="1" si="22"/>
        <v>70</v>
      </c>
      <c r="G92" s="2">
        <f t="shared" ca="1" si="23"/>
        <v>35</v>
      </c>
      <c r="H92" s="2">
        <f t="shared" ca="1" si="24"/>
        <v>0</v>
      </c>
      <c r="I92" s="2">
        <f t="shared" ca="1" si="25"/>
        <v>0</v>
      </c>
      <c r="J92" s="2">
        <f t="shared" ca="1" si="26"/>
        <v>11.899999999999999</v>
      </c>
    </row>
    <row r="93" spans="2:10" ht="15.5">
      <c r="B93" s="2">
        <v>72</v>
      </c>
      <c r="C93" s="28">
        <f t="shared" ca="1" si="27"/>
        <v>0.67338777776835146</v>
      </c>
      <c r="D93" s="2" t="str">
        <f t="shared" ca="1" si="21"/>
        <v>Discreta</v>
      </c>
      <c r="E93" s="28">
        <f t="shared" ca="1" si="27"/>
        <v>0.20666253692052283</v>
      </c>
      <c r="F93" s="2">
        <f t="shared" ca="1" si="22"/>
        <v>50</v>
      </c>
      <c r="G93" s="2">
        <f t="shared" ca="1" si="23"/>
        <v>25</v>
      </c>
      <c r="H93" s="2">
        <f t="shared" ca="1" si="24"/>
        <v>0</v>
      </c>
      <c r="I93" s="2">
        <f t="shared" ca="1" si="25"/>
        <v>1</v>
      </c>
      <c r="J93" s="2">
        <f t="shared" ca="1" si="26"/>
        <v>2.8999999999999986</v>
      </c>
    </row>
    <row r="94" spans="2:10" ht="15.5">
      <c r="B94" s="2">
        <v>73</v>
      </c>
      <c r="C94" s="28">
        <f t="shared" ca="1" si="27"/>
        <v>0.22138860807859562</v>
      </c>
      <c r="D94" s="2" t="str">
        <f t="shared" ca="1" si="21"/>
        <v>Buona</v>
      </c>
      <c r="E94" s="28">
        <f t="shared" ca="1" si="27"/>
        <v>0.95662749895908927</v>
      </c>
      <c r="F94" s="2">
        <f t="shared" ca="1" si="22"/>
        <v>100</v>
      </c>
      <c r="G94" s="2">
        <f t="shared" ca="1" si="23"/>
        <v>35</v>
      </c>
      <c r="H94" s="2">
        <f t="shared" ca="1" si="24"/>
        <v>5.0999999999999996</v>
      </c>
      <c r="I94" s="2">
        <f t="shared" ca="1" si="25"/>
        <v>0</v>
      </c>
      <c r="J94" s="2">
        <f t="shared" ca="1" si="26"/>
        <v>6.7999999999999989</v>
      </c>
    </row>
    <row r="95" spans="2:10" ht="15.5">
      <c r="B95" s="2">
        <v>74</v>
      </c>
      <c r="C95" s="28">
        <f t="shared" ca="1" si="27"/>
        <v>0.81852907018782894</v>
      </c>
      <c r="D95" s="2" t="str">
        <f t="shared" ca="1" si="21"/>
        <v>Brutta</v>
      </c>
      <c r="E95" s="28">
        <f t="shared" ca="1" si="27"/>
        <v>7.8424363907030226E-2</v>
      </c>
      <c r="F95" s="2">
        <f t="shared" ca="1" si="22"/>
        <v>40</v>
      </c>
      <c r="G95" s="2">
        <f t="shared" ca="1" si="23"/>
        <v>20</v>
      </c>
      <c r="H95" s="2">
        <f t="shared" ca="1" si="24"/>
        <v>0</v>
      </c>
      <c r="I95" s="2">
        <f t="shared" ca="1" si="25"/>
        <v>1.5</v>
      </c>
      <c r="J95" s="2">
        <f t="shared" ca="1" si="26"/>
        <v>-1.6000000000000014</v>
      </c>
    </row>
    <row r="96" spans="2:10" ht="15.5">
      <c r="B96" s="2">
        <v>75</v>
      </c>
      <c r="C96" s="28">
        <f t="shared" ca="1" si="27"/>
        <v>0.49397142204801048</v>
      </c>
      <c r="D96" s="2" t="str">
        <f t="shared" ca="1" si="21"/>
        <v>Discreta</v>
      </c>
      <c r="E96" s="28">
        <f t="shared" ca="1" si="27"/>
        <v>0.71131599257361477</v>
      </c>
      <c r="F96" s="2">
        <f t="shared" ca="1" si="22"/>
        <v>70</v>
      </c>
      <c r="G96" s="2">
        <f t="shared" ca="1" si="23"/>
        <v>35</v>
      </c>
      <c r="H96" s="2">
        <f t="shared" ca="1" si="24"/>
        <v>0</v>
      </c>
      <c r="I96" s="2">
        <f t="shared" ca="1" si="25"/>
        <v>0</v>
      </c>
      <c r="J96" s="2">
        <f t="shared" ca="1" si="26"/>
        <v>11.899999999999999</v>
      </c>
    </row>
    <row r="97" spans="2:10" ht="15.5">
      <c r="B97" s="2">
        <v>76</v>
      </c>
      <c r="C97" s="28">
        <f t="shared" ca="1" si="27"/>
        <v>0.42034733735823804</v>
      </c>
      <c r="D97" s="2" t="str">
        <f t="shared" ca="1" si="21"/>
        <v>Discreta</v>
      </c>
      <c r="E97" s="28">
        <f t="shared" ca="1" si="27"/>
        <v>0.86482119465709706</v>
      </c>
      <c r="F97" s="2">
        <f t="shared" ca="1" si="22"/>
        <v>70</v>
      </c>
      <c r="G97" s="2">
        <f t="shared" ca="1" si="23"/>
        <v>35</v>
      </c>
      <c r="H97" s="2">
        <f t="shared" ca="1" si="24"/>
        <v>0</v>
      </c>
      <c r="I97" s="2">
        <f t="shared" ca="1" si="25"/>
        <v>0</v>
      </c>
      <c r="J97" s="2">
        <f t="shared" ca="1" si="26"/>
        <v>11.899999999999999</v>
      </c>
    </row>
    <row r="98" spans="2:10" ht="15.5">
      <c r="B98" s="2">
        <v>77</v>
      </c>
      <c r="C98" s="28">
        <f t="shared" ca="1" si="27"/>
        <v>0.20039667327596034</v>
      </c>
      <c r="D98" s="2" t="str">
        <f t="shared" ca="1" si="21"/>
        <v>Buona</v>
      </c>
      <c r="E98" s="28">
        <f t="shared" ca="1" si="27"/>
        <v>0.32793170743007694</v>
      </c>
      <c r="F98" s="2">
        <f t="shared" ca="1" si="22"/>
        <v>70</v>
      </c>
      <c r="G98" s="2">
        <f t="shared" ca="1" si="23"/>
        <v>35</v>
      </c>
      <c r="H98" s="2">
        <f t="shared" ca="1" si="24"/>
        <v>0</v>
      </c>
      <c r="I98" s="2">
        <f t="shared" ca="1" si="25"/>
        <v>0</v>
      </c>
      <c r="J98" s="2">
        <f t="shared" ca="1" si="26"/>
        <v>11.899999999999999</v>
      </c>
    </row>
    <row r="99" spans="2:10" ht="15.5">
      <c r="B99" s="2">
        <v>78</v>
      </c>
      <c r="C99" s="28">
        <f t="shared" ca="1" si="27"/>
        <v>0.86257802952985818</v>
      </c>
      <c r="D99" s="2" t="str">
        <f t="shared" ca="1" si="21"/>
        <v>Brutta</v>
      </c>
      <c r="E99" s="28">
        <f t="shared" ca="1" si="27"/>
        <v>6.9192760226723049E-2</v>
      </c>
      <c r="F99" s="2">
        <f t="shared" ca="1" si="22"/>
        <v>40</v>
      </c>
      <c r="G99" s="2">
        <f t="shared" ca="1" si="23"/>
        <v>20</v>
      </c>
      <c r="H99" s="2">
        <f t="shared" ca="1" si="24"/>
        <v>0</v>
      </c>
      <c r="I99" s="2">
        <f t="shared" ca="1" si="25"/>
        <v>1.5</v>
      </c>
      <c r="J99" s="2">
        <f t="shared" ca="1" si="26"/>
        <v>-1.6000000000000014</v>
      </c>
    </row>
    <row r="100" spans="2:10" ht="15.5">
      <c r="B100" s="2">
        <v>79</v>
      </c>
      <c r="C100" s="28">
        <f t="shared" ca="1" si="27"/>
        <v>0.36441285356352315</v>
      </c>
      <c r="D100" s="2" t="str">
        <f t="shared" ca="1" si="21"/>
        <v>Discreta</v>
      </c>
      <c r="E100" s="28">
        <f t="shared" ca="1" si="27"/>
        <v>0.90711419306181729</v>
      </c>
      <c r="F100" s="2">
        <f t="shared" ca="1" si="22"/>
        <v>80</v>
      </c>
      <c r="G100" s="2">
        <f t="shared" ca="1" si="23"/>
        <v>35</v>
      </c>
      <c r="H100" s="2">
        <f t="shared" ca="1" si="24"/>
        <v>1.6999999999999997</v>
      </c>
      <c r="I100" s="2">
        <f t="shared" ca="1" si="25"/>
        <v>0</v>
      </c>
      <c r="J100" s="2">
        <f t="shared" ca="1" si="26"/>
        <v>10.199999999999999</v>
      </c>
    </row>
    <row r="101" spans="2:10" ht="15.5">
      <c r="B101" s="2">
        <v>80</v>
      </c>
      <c r="C101" s="28">
        <f t="shared" ca="1" si="27"/>
        <v>0.82603018928728822</v>
      </c>
      <c r="D101" s="2" t="str">
        <f t="shared" ca="1" si="21"/>
        <v>Brutta</v>
      </c>
      <c r="E101" s="28">
        <f t="shared" ca="1" si="27"/>
        <v>0.91934763593762125</v>
      </c>
      <c r="F101" s="2">
        <f t="shared" ca="1" si="22"/>
        <v>70</v>
      </c>
      <c r="G101" s="2">
        <f t="shared" ca="1" si="23"/>
        <v>35</v>
      </c>
      <c r="H101" s="2">
        <f t="shared" ca="1" si="24"/>
        <v>0</v>
      </c>
      <c r="I101" s="2">
        <f t="shared" ca="1" si="25"/>
        <v>0</v>
      </c>
      <c r="J101" s="2">
        <f t="shared" ca="1" si="26"/>
        <v>11.899999999999999</v>
      </c>
    </row>
    <row r="102" spans="2:10" ht="15.5">
      <c r="B102" s="2">
        <v>81</v>
      </c>
      <c r="C102" s="28">
        <f t="shared" ca="1" si="27"/>
        <v>0.97477848365826858</v>
      </c>
      <c r="D102" s="2" t="str">
        <f t="shared" ca="1" si="21"/>
        <v>Brutta</v>
      </c>
      <c r="E102" s="28">
        <f t="shared" ca="1" si="27"/>
        <v>0.72579666848911994</v>
      </c>
      <c r="F102" s="2">
        <f t="shared" ca="1" si="22"/>
        <v>60</v>
      </c>
      <c r="G102" s="2">
        <f t="shared" ca="1" si="23"/>
        <v>30</v>
      </c>
      <c r="H102" s="2">
        <f t="shared" ca="1" si="24"/>
        <v>0</v>
      </c>
      <c r="I102" s="2">
        <f t="shared" ca="1" si="25"/>
        <v>0.5</v>
      </c>
      <c r="J102" s="2">
        <f t="shared" ca="1" si="26"/>
        <v>7.3999999999999986</v>
      </c>
    </row>
    <row r="103" spans="2:10" ht="15.5">
      <c r="B103" s="2">
        <v>82</v>
      </c>
      <c r="C103" s="28">
        <f t="shared" ca="1" si="27"/>
        <v>0.96192866382143982</v>
      </c>
      <c r="D103" s="2" t="str">
        <f t="shared" ca="1" si="21"/>
        <v>Brutta</v>
      </c>
      <c r="E103" s="28">
        <f t="shared" ca="1" si="27"/>
        <v>0.28014178792491384</v>
      </c>
      <c r="F103" s="2">
        <f t="shared" ca="1" si="22"/>
        <v>40</v>
      </c>
      <c r="G103" s="2">
        <f t="shared" ca="1" si="23"/>
        <v>20</v>
      </c>
      <c r="H103" s="2">
        <f t="shared" ca="1" si="24"/>
        <v>0</v>
      </c>
      <c r="I103" s="2">
        <f t="shared" ca="1" si="25"/>
        <v>1.5</v>
      </c>
      <c r="J103" s="2">
        <f t="shared" ca="1" si="26"/>
        <v>-1.6000000000000014</v>
      </c>
    </row>
    <row r="104" spans="2:10" ht="15.5">
      <c r="B104" s="2">
        <v>83</v>
      </c>
      <c r="C104" s="28">
        <f t="shared" ca="1" si="27"/>
        <v>0.85196365141981645</v>
      </c>
      <c r="D104" s="2" t="str">
        <f t="shared" ca="1" si="21"/>
        <v>Brutta</v>
      </c>
      <c r="E104" s="28">
        <f t="shared" ca="1" si="27"/>
        <v>8.6961589415457841E-2</v>
      </c>
      <c r="F104" s="2">
        <f t="shared" ca="1" si="22"/>
        <v>40</v>
      </c>
      <c r="G104" s="2">
        <f t="shared" ca="1" si="23"/>
        <v>20</v>
      </c>
      <c r="H104" s="2">
        <f t="shared" ca="1" si="24"/>
        <v>0</v>
      </c>
      <c r="I104" s="2">
        <f t="shared" ca="1" si="25"/>
        <v>1.5</v>
      </c>
      <c r="J104" s="2">
        <f t="shared" ca="1" si="26"/>
        <v>-1.6000000000000014</v>
      </c>
    </row>
    <row r="105" spans="2:10" ht="15.5">
      <c r="B105" s="2">
        <v>84</v>
      </c>
      <c r="C105" s="28">
        <f t="shared" ca="1" si="27"/>
        <v>7.5717547840591037E-2</v>
      </c>
      <c r="D105" s="2" t="str">
        <f t="shared" ca="1" si="21"/>
        <v>Buona</v>
      </c>
      <c r="E105" s="28">
        <f t="shared" ca="1" si="27"/>
        <v>0.54538028471657063</v>
      </c>
      <c r="F105" s="2">
        <f t="shared" ca="1" si="22"/>
        <v>80</v>
      </c>
      <c r="G105" s="2">
        <f t="shared" ca="1" si="23"/>
        <v>35</v>
      </c>
      <c r="H105" s="2">
        <f t="shared" ca="1" si="24"/>
        <v>1.6999999999999997</v>
      </c>
      <c r="I105" s="2">
        <f t="shared" ca="1" si="25"/>
        <v>0</v>
      </c>
      <c r="J105" s="2">
        <f t="shared" ca="1" si="26"/>
        <v>10.199999999999999</v>
      </c>
    </row>
    <row r="106" spans="2:10" ht="15.5">
      <c r="B106" s="2">
        <v>85</v>
      </c>
      <c r="C106" s="28">
        <f t="shared" ca="1" si="27"/>
        <v>0.17623067297720507</v>
      </c>
      <c r="D106" s="2" t="str">
        <f t="shared" ca="1" si="21"/>
        <v>Buona</v>
      </c>
      <c r="E106" s="28">
        <f t="shared" ca="1" si="27"/>
        <v>0.11855898626580785</v>
      </c>
      <c r="F106" s="2">
        <f t="shared" ca="1" si="22"/>
        <v>60</v>
      </c>
      <c r="G106" s="2">
        <f t="shared" ca="1" si="23"/>
        <v>30</v>
      </c>
      <c r="H106" s="2">
        <f t="shared" ca="1" si="24"/>
        <v>0</v>
      </c>
      <c r="I106" s="2">
        <f t="shared" ca="1" si="25"/>
        <v>0.5</v>
      </c>
      <c r="J106" s="2">
        <f t="shared" ca="1" si="26"/>
        <v>7.3999999999999986</v>
      </c>
    </row>
    <row r="107" spans="2:10" ht="15.5">
      <c r="B107" s="2">
        <v>86</v>
      </c>
      <c r="C107" s="28">
        <f t="shared" ca="1" si="27"/>
        <v>0.10201073299696106</v>
      </c>
      <c r="D107" s="2" t="str">
        <f t="shared" ca="1" si="21"/>
        <v>Buona</v>
      </c>
      <c r="E107" s="28">
        <f t="shared" ca="1" si="27"/>
        <v>0.6100645093013366</v>
      </c>
      <c r="F107" s="2">
        <f t="shared" ca="1" si="22"/>
        <v>80</v>
      </c>
      <c r="G107" s="2">
        <f t="shared" ca="1" si="23"/>
        <v>35</v>
      </c>
      <c r="H107" s="2">
        <f t="shared" ca="1" si="24"/>
        <v>1.6999999999999997</v>
      </c>
      <c r="I107" s="2">
        <f t="shared" ca="1" si="25"/>
        <v>0</v>
      </c>
      <c r="J107" s="2">
        <f t="shared" ca="1" si="26"/>
        <v>10.199999999999999</v>
      </c>
    </row>
    <row r="108" spans="2:10" ht="15.5">
      <c r="B108" s="2">
        <v>87</v>
      </c>
      <c r="C108" s="28">
        <f t="shared" ca="1" si="27"/>
        <v>0.56718739036825372</v>
      </c>
      <c r="D108" s="2" t="str">
        <f t="shared" ca="1" si="21"/>
        <v>Discreta</v>
      </c>
      <c r="E108" s="28">
        <f t="shared" ca="1" si="27"/>
        <v>0.71292893751229724</v>
      </c>
      <c r="F108" s="2">
        <f t="shared" ca="1" si="22"/>
        <v>70</v>
      </c>
      <c r="G108" s="2">
        <f t="shared" ca="1" si="23"/>
        <v>35</v>
      </c>
      <c r="H108" s="2">
        <f t="shared" ca="1" si="24"/>
        <v>0</v>
      </c>
      <c r="I108" s="2">
        <f t="shared" ca="1" si="25"/>
        <v>0</v>
      </c>
      <c r="J108" s="2">
        <f t="shared" ca="1" si="26"/>
        <v>11.899999999999999</v>
      </c>
    </row>
    <row r="109" spans="2:10" ht="15.5">
      <c r="B109" s="2">
        <v>88</v>
      </c>
      <c r="C109" s="28">
        <f t="shared" ca="1" si="27"/>
        <v>0.5904673506770276</v>
      </c>
      <c r="D109" s="2" t="str">
        <f t="shared" ca="1" si="21"/>
        <v>Discreta</v>
      </c>
      <c r="E109" s="28">
        <f t="shared" ca="1" si="27"/>
        <v>0.22537527049273121</v>
      </c>
      <c r="F109" s="2">
        <f t="shared" ca="1" si="22"/>
        <v>50</v>
      </c>
      <c r="G109" s="2">
        <f t="shared" ca="1" si="23"/>
        <v>25</v>
      </c>
      <c r="H109" s="2">
        <f t="shared" ca="1" si="24"/>
        <v>0</v>
      </c>
      <c r="I109" s="2">
        <f t="shared" ca="1" si="25"/>
        <v>1</v>
      </c>
      <c r="J109" s="2">
        <f t="shared" ca="1" si="26"/>
        <v>2.8999999999999986</v>
      </c>
    </row>
    <row r="110" spans="2:10" ht="15.5">
      <c r="B110" s="2">
        <v>89</v>
      </c>
      <c r="C110" s="28">
        <f t="shared" ca="1" si="27"/>
        <v>0.79890421844181025</v>
      </c>
      <c r="D110" s="2" t="str">
        <f t="shared" ca="1" si="21"/>
        <v>Discreta</v>
      </c>
      <c r="E110" s="28">
        <f t="shared" ca="1" si="27"/>
        <v>0.51531418917921534</v>
      </c>
      <c r="F110" s="2">
        <f t="shared" ca="1" si="22"/>
        <v>60</v>
      </c>
      <c r="G110" s="2">
        <f t="shared" ca="1" si="23"/>
        <v>30</v>
      </c>
      <c r="H110" s="2">
        <f t="shared" ca="1" si="24"/>
        <v>0</v>
      </c>
      <c r="I110" s="2">
        <f t="shared" ca="1" si="25"/>
        <v>0.5</v>
      </c>
      <c r="J110" s="2">
        <f t="shared" ca="1" si="26"/>
        <v>7.3999999999999986</v>
      </c>
    </row>
    <row r="111" spans="2:10" ht="15.5">
      <c r="B111" s="2">
        <v>90</v>
      </c>
      <c r="C111" s="28">
        <f t="shared" ca="1" si="27"/>
        <v>0.74529348195115575</v>
      </c>
      <c r="D111" s="2" t="str">
        <f t="shared" ca="1" si="21"/>
        <v>Discreta</v>
      </c>
      <c r="E111" s="28">
        <f t="shared" ca="1" si="27"/>
        <v>0.84119898242904068</v>
      </c>
      <c r="F111" s="2">
        <f t="shared" ca="1" si="22"/>
        <v>70</v>
      </c>
      <c r="G111" s="2">
        <f t="shared" ca="1" si="23"/>
        <v>35</v>
      </c>
      <c r="H111" s="2">
        <f t="shared" ca="1" si="24"/>
        <v>0</v>
      </c>
      <c r="I111" s="2">
        <f t="shared" ca="1" si="25"/>
        <v>0</v>
      </c>
      <c r="J111" s="2">
        <f t="shared" ca="1" si="26"/>
        <v>11.899999999999999</v>
      </c>
    </row>
    <row r="112" spans="2:10" ht="15.5">
      <c r="B112" s="2">
        <v>91</v>
      </c>
      <c r="C112" s="28">
        <f t="shared" ca="1" si="27"/>
        <v>0.82970030331531708</v>
      </c>
      <c r="D112" s="2" t="str">
        <f t="shared" ca="1" si="21"/>
        <v>Brutta</v>
      </c>
      <c r="E112" s="28">
        <f t="shared" ca="1" si="27"/>
        <v>0.81731781344544452</v>
      </c>
      <c r="F112" s="2">
        <f t="shared" ca="1" si="22"/>
        <v>60</v>
      </c>
      <c r="G112" s="2">
        <f t="shared" ca="1" si="23"/>
        <v>30</v>
      </c>
      <c r="H112" s="2">
        <f t="shared" ca="1" si="24"/>
        <v>0</v>
      </c>
      <c r="I112" s="2">
        <f t="shared" ca="1" si="25"/>
        <v>0.5</v>
      </c>
      <c r="J112" s="2">
        <f t="shared" ca="1" si="26"/>
        <v>7.3999999999999986</v>
      </c>
    </row>
    <row r="113" spans="2:10" ht="15.5">
      <c r="B113" s="2">
        <v>92</v>
      </c>
      <c r="C113" s="28">
        <f t="shared" ca="1" si="27"/>
        <v>0.43719697762392806</v>
      </c>
      <c r="D113" s="2" t="str">
        <f t="shared" ca="1" si="21"/>
        <v>Discreta</v>
      </c>
      <c r="E113" s="28">
        <f t="shared" ca="1" si="27"/>
        <v>0.96171765396216013</v>
      </c>
      <c r="F113" s="2">
        <f t="shared" ca="1" si="22"/>
        <v>90</v>
      </c>
      <c r="G113" s="2">
        <f t="shared" ca="1" si="23"/>
        <v>35</v>
      </c>
      <c r="H113" s="2">
        <f t="shared" ca="1" si="24"/>
        <v>3.3999999999999995</v>
      </c>
      <c r="I113" s="2">
        <f t="shared" ca="1" si="25"/>
        <v>0</v>
      </c>
      <c r="J113" s="2">
        <f t="shared" ca="1" si="26"/>
        <v>8.5</v>
      </c>
    </row>
    <row r="114" spans="2:10" ht="15.5">
      <c r="B114" s="2">
        <v>93</v>
      </c>
      <c r="C114" s="28">
        <f t="shared" ca="1" si="27"/>
        <v>0.62244394088970612</v>
      </c>
      <c r="D114" s="2" t="str">
        <f t="shared" ca="1" si="21"/>
        <v>Discreta</v>
      </c>
      <c r="E114" s="28">
        <f t="shared" ca="1" si="27"/>
        <v>0.3629355307306571</v>
      </c>
      <c r="F114" s="2">
        <f t="shared" ca="1" si="22"/>
        <v>60</v>
      </c>
      <c r="G114" s="2">
        <f t="shared" ca="1" si="23"/>
        <v>30</v>
      </c>
      <c r="H114" s="2">
        <f t="shared" ca="1" si="24"/>
        <v>0</v>
      </c>
      <c r="I114" s="2">
        <f t="shared" ca="1" si="25"/>
        <v>0.5</v>
      </c>
      <c r="J114" s="2">
        <f t="shared" ca="1" si="26"/>
        <v>7.3999999999999986</v>
      </c>
    </row>
    <row r="115" spans="2:10" ht="15.5">
      <c r="B115" s="2">
        <v>94</v>
      </c>
      <c r="C115" s="28">
        <f t="shared" ca="1" si="27"/>
        <v>0.82266171313813297</v>
      </c>
      <c r="D115" s="2" t="str">
        <f t="shared" ca="1" si="21"/>
        <v>Brutta</v>
      </c>
      <c r="E115" s="28">
        <f t="shared" ca="1" si="27"/>
        <v>0.78965995325169303</v>
      </c>
      <c r="F115" s="2">
        <f t="shared" ca="1" si="22"/>
        <v>60</v>
      </c>
      <c r="G115" s="2">
        <f t="shared" ca="1" si="23"/>
        <v>30</v>
      </c>
      <c r="H115" s="2">
        <f t="shared" ca="1" si="24"/>
        <v>0</v>
      </c>
      <c r="I115" s="2">
        <f t="shared" ca="1" si="25"/>
        <v>0.5</v>
      </c>
      <c r="J115" s="2">
        <f t="shared" ca="1" si="26"/>
        <v>7.3999999999999986</v>
      </c>
    </row>
    <row r="116" spans="2:10" ht="15.5">
      <c r="B116" s="2">
        <v>95</v>
      </c>
      <c r="C116" s="28">
        <f t="shared" ca="1" si="27"/>
        <v>0.85972643038467</v>
      </c>
      <c r="D116" s="2" t="str">
        <f t="shared" ca="1" si="21"/>
        <v>Brutta</v>
      </c>
      <c r="E116" s="28">
        <f t="shared" ca="1" si="27"/>
        <v>1.074113706259916E-2</v>
      </c>
      <c r="F116" s="2">
        <f t="shared" ca="1" si="22"/>
        <v>40</v>
      </c>
      <c r="G116" s="2">
        <f t="shared" ca="1" si="23"/>
        <v>20</v>
      </c>
      <c r="H116" s="2">
        <f t="shared" ca="1" si="24"/>
        <v>0</v>
      </c>
      <c r="I116" s="2">
        <f t="shared" ca="1" si="25"/>
        <v>1.5</v>
      </c>
      <c r="J116" s="2">
        <f t="shared" ca="1" si="26"/>
        <v>-1.6000000000000014</v>
      </c>
    </row>
    <row r="117" spans="2:10" ht="15.5">
      <c r="B117" s="2">
        <v>96</v>
      </c>
      <c r="C117" s="28">
        <f t="shared" ca="1" si="27"/>
        <v>0.62610718207311511</v>
      </c>
      <c r="D117" s="2" t="str">
        <f t="shared" ca="1" si="21"/>
        <v>Discreta</v>
      </c>
      <c r="E117" s="28">
        <f t="shared" ca="1" si="27"/>
        <v>0.751239079172067</v>
      </c>
      <c r="F117" s="2">
        <f t="shared" ca="1" si="22"/>
        <v>70</v>
      </c>
      <c r="G117" s="2">
        <f t="shared" ca="1" si="23"/>
        <v>35</v>
      </c>
      <c r="H117" s="2">
        <f t="shared" ca="1" si="24"/>
        <v>0</v>
      </c>
      <c r="I117" s="2">
        <f t="shared" ca="1" si="25"/>
        <v>0</v>
      </c>
      <c r="J117" s="2">
        <f t="shared" ca="1" si="26"/>
        <v>11.899999999999999</v>
      </c>
    </row>
    <row r="118" spans="2:10" ht="15.5">
      <c r="B118" s="2">
        <v>97</v>
      </c>
      <c r="C118" s="28">
        <f t="shared" ca="1" si="27"/>
        <v>0.73748772559655362</v>
      </c>
      <c r="D118" s="2" t="str">
        <f t="shared" ca="1" si="21"/>
        <v>Discreta</v>
      </c>
      <c r="E118" s="28">
        <f t="shared" ca="1" si="27"/>
        <v>0.38253781005470255</v>
      </c>
      <c r="F118" s="2">
        <f t="shared" ca="1" si="22"/>
        <v>60</v>
      </c>
      <c r="G118" s="2">
        <f t="shared" ca="1" si="23"/>
        <v>30</v>
      </c>
      <c r="H118" s="2">
        <f t="shared" ca="1" si="24"/>
        <v>0</v>
      </c>
      <c r="I118" s="2">
        <f t="shared" ca="1" si="25"/>
        <v>0.5</v>
      </c>
      <c r="J118" s="2">
        <f t="shared" ca="1" si="26"/>
        <v>7.3999999999999986</v>
      </c>
    </row>
    <row r="119" spans="2:10" ht="15.5">
      <c r="B119" s="2">
        <v>98</v>
      </c>
      <c r="C119" s="28">
        <f t="shared" ca="1" si="27"/>
        <v>0.9346870811449518</v>
      </c>
      <c r="D119" s="2" t="str">
        <f t="shared" ca="1" si="21"/>
        <v>Brutta</v>
      </c>
      <c r="E119" s="28">
        <f t="shared" ca="1" si="27"/>
        <v>0.19937803713560764</v>
      </c>
      <c r="F119" s="2">
        <f t="shared" ca="1" si="22"/>
        <v>40</v>
      </c>
      <c r="G119" s="2">
        <f t="shared" ca="1" si="23"/>
        <v>20</v>
      </c>
      <c r="H119" s="2">
        <f t="shared" ca="1" si="24"/>
        <v>0</v>
      </c>
      <c r="I119" s="2">
        <f t="shared" ca="1" si="25"/>
        <v>1.5</v>
      </c>
      <c r="J119" s="2">
        <f t="shared" ca="1" si="26"/>
        <v>-1.6000000000000014</v>
      </c>
    </row>
    <row r="120" spans="2:10" ht="15.5">
      <c r="B120" s="2">
        <v>99</v>
      </c>
      <c r="C120" s="28">
        <f t="shared" ca="1" si="27"/>
        <v>0.76056365728421882</v>
      </c>
      <c r="D120" s="2" t="str">
        <f t="shared" ca="1" si="21"/>
        <v>Discreta</v>
      </c>
      <c r="E120" s="28">
        <f t="shared" ca="1" si="27"/>
        <v>0.6308527191460811</v>
      </c>
      <c r="F120" s="2">
        <f t="shared" ca="1" si="22"/>
        <v>60</v>
      </c>
      <c r="G120" s="2">
        <f t="shared" ca="1" si="23"/>
        <v>30</v>
      </c>
      <c r="H120" s="2">
        <f t="shared" ca="1" si="24"/>
        <v>0</v>
      </c>
      <c r="I120" s="2">
        <f t="shared" ca="1" si="25"/>
        <v>0.5</v>
      </c>
      <c r="J120" s="2">
        <f t="shared" ca="1" si="26"/>
        <v>7.3999999999999986</v>
      </c>
    </row>
    <row r="121" spans="2:10" ht="15.5">
      <c r="B121" s="2">
        <v>100</v>
      </c>
      <c r="C121" s="28">
        <f t="shared" ca="1" si="27"/>
        <v>0.27952106150930134</v>
      </c>
      <c r="D121" s="2" t="str">
        <f t="shared" ca="1" si="21"/>
        <v>Buona</v>
      </c>
      <c r="E121" s="28">
        <f t="shared" ca="1" si="27"/>
        <v>0.91201774922849499</v>
      </c>
      <c r="F121" s="2">
        <f t="shared" ca="1" si="22"/>
        <v>90</v>
      </c>
      <c r="G121" s="2">
        <f t="shared" ca="1" si="23"/>
        <v>35</v>
      </c>
      <c r="H121" s="2">
        <f t="shared" ca="1" si="24"/>
        <v>3.3999999999999995</v>
      </c>
      <c r="I121" s="2">
        <f t="shared" ca="1" si="25"/>
        <v>0</v>
      </c>
      <c r="J121" s="2">
        <f t="shared" ca="1" si="26"/>
        <v>8.5</v>
      </c>
    </row>
    <row r="122" spans="2:10" ht="15.5">
      <c r="B122" s="2">
        <v>101</v>
      </c>
      <c r="C122" s="28">
        <f t="shared" ca="1" si="27"/>
        <v>0.29170790916138845</v>
      </c>
      <c r="D122" s="2" t="str">
        <f t="shared" ca="1" si="21"/>
        <v>Buona</v>
      </c>
      <c r="E122" s="28">
        <f t="shared" ca="1" si="27"/>
        <v>0.11056390737746813</v>
      </c>
      <c r="F122" s="2">
        <f t="shared" ca="1" si="22"/>
        <v>60</v>
      </c>
      <c r="G122" s="2">
        <f t="shared" ca="1" si="23"/>
        <v>30</v>
      </c>
      <c r="H122" s="2">
        <f t="shared" ca="1" si="24"/>
        <v>0</v>
      </c>
      <c r="I122" s="2">
        <f t="shared" ca="1" si="25"/>
        <v>0.5</v>
      </c>
      <c r="J122" s="2">
        <f t="shared" ca="1" si="26"/>
        <v>7.3999999999999986</v>
      </c>
    </row>
    <row r="123" spans="2:10" ht="15.5">
      <c r="B123" s="2">
        <v>102</v>
      </c>
      <c r="C123" s="28">
        <f t="shared" ca="1" si="27"/>
        <v>0.90764348255622318</v>
      </c>
      <c r="D123" s="2" t="str">
        <f t="shared" ca="1" si="21"/>
        <v>Brutta</v>
      </c>
      <c r="E123" s="28">
        <f t="shared" ca="1" si="27"/>
        <v>9.4770496247749025E-2</v>
      </c>
      <c r="F123" s="2">
        <f t="shared" ca="1" si="22"/>
        <v>40</v>
      </c>
      <c r="G123" s="2">
        <f t="shared" ca="1" si="23"/>
        <v>20</v>
      </c>
      <c r="H123" s="2">
        <f t="shared" ca="1" si="24"/>
        <v>0</v>
      </c>
      <c r="I123" s="2">
        <f t="shared" ca="1" si="25"/>
        <v>1.5</v>
      </c>
      <c r="J123" s="2">
        <f t="shared" ca="1" si="26"/>
        <v>-1.6000000000000014</v>
      </c>
    </row>
    <row r="124" spans="2:10" ht="15.5">
      <c r="B124" s="2">
        <v>103</v>
      </c>
      <c r="C124" s="28">
        <f t="shared" ca="1" si="27"/>
        <v>5.2883712383780979E-2</v>
      </c>
      <c r="D124" s="2" t="str">
        <f t="shared" ca="1" si="21"/>
        <v>Buona</v>
      </c>
      <c r="E124" s="28">
        <f t="shared" ca="1" si="27"/>
        <v>0.69025830625715145</v>
      </c>
      <c r="F124" s="2">
        <f t="shared" ca="1" si="22"/>
        <v>80</v>
      </c>
      <c r="G124" s="2">
        <f t="shared" ca="1" si="23"/>
        <v>35</v>
      </c>
      <c r="H124" s="2">
        <f t="shared" ca="1" si="24"/>
        <v>1.6999999999999997</v>
      </c>
      <c r="I124" s="2">
        <f t="shared" ca="1" si="25"/>
        <v>0</v>
      </c>
      <c r="J124" s="2">
        <f t="shared" ca="1" si="26"/>
        <v>10.199999999999999</v>
      </c>
    </row>
    <row r="125" spans="2:10" ht="15.5">
      <c r="B125" s="2">
        <v>104</v>
      </c>
      <c r="C125" s="28">
        <f t="shared" ca="1" si="27"/>
        <v>0.81077545153404662</v>
      </c>
      <c r="D125" s="2" t="str">
        <f t="shared" ca="1" si="21"/>
        <v>Brutta</v>
      </c>
      <c r="E125" s="28">
        <f t="shared" ca="1" si="27"/>
        <v>0.45259877628280587</v>
      </c>
      <c r="F125" s="2">
        <f t="shared" ca="1" si="22"/>
        <v>50</v>
      </c>
      <c r="G125" s="2">
        <f t="shared" ca="1" si="23"/>
        <v>25</v>
      </c>
      <c r="H125" s="2">
        <f t="shared" ca="1" si="24"/>
        <v>0</v>
      </c>
      <c r="I125" s="2">
        <f t="shared" ca="1" si="25"/>
        <v>1</v>
      </c>
      <c r="J125" s="2">
        <f t="shared" ca="1" si="26"/>
        <v>2.8999999999999986</v>
      </c>
    </row>
    <row r="126" spans="2:10" ht="15.5">
      <c r="B126" s="2">
        <v>105</v>
      </c>
      <c r="C126" s="28">
        <f t="shared" ca="1" si="27"/>
        <v>0.15194939765863791</v>
      </c>
      <c r="D126" s="2" t="str">
        <f t="shared" ref="D126:D189" ca="1" si="28">VLOOKUP(C126,$D$7:$E$9,2)</f>
        <v>Buona</v>
      </c>
      <c r="E126" s="28">
        <f t="shared" ca="1" si="27"/>
        <v>0.16417763487225712</v>
      </c>
      <c r="F126" s="2">
        <f t="shared" ref="F126:F189" ca="1" si="29">IF(D126="Brutta",VLOOKUP(E126,$O$7:$P$11,2),IF(D126="Discreta",VLOOKUP(E126,$R$7:$S$12,2),VLOOKUP(E126,$U$7:$V$13,2)))</f>
        <v>60</v>
      </c>
      <c r="G126" s="2">
        <f t="shared" ref="G126:G189" ca="1" si="30">$J$2*MIN(F126,$F$1)</f>
        <v>30</v>
      </c>
      <c r="H126" s="2">
        <f t="shared" ref="H126:H189" ca="1" si="31">($J$2-$J$1)*MAX(0,F126-$F$1)</f>
        <v>0</v>
      </c>
      <c r="I126" s="2">
        <f t="shared" ref="I126:I189" ca="1" si="32">$J$3*MAX(0,$F$1-F126)</f>
        <v>0.5</v>
      </c>
      <c r="J126" s="2">
        <f t="shared" ref="J126:J189" ca="1" si="33">G126-$J$1*$F$1-H126+I126</f>
        <v>7.3999999999999986</v>
      </c>
    </row>
    <row r="127" spans="2:10" ht="15.5">
      <c r="B127" s="2">
        <v>106</v>
      </c>
      <c r="C127" s="28">
        <f t="shared" ref="C127:E190" ca="1" si="34">RAND()</f>
        <v>0.74143451799930893</v>
      </c>
      <c r="D127" s="2" t="str">
        <f t="shared" ca="1" si="28"/>
        <v>Discreta</v>
      </c>
      <c r="E127" s="28">
        <f t="shared" ca="1" si="34"/>
        <v>0.41871052961389099</v>
      </c>
      <c r="F127" s="2">
        <f t="shared" ca="1" si="29"/>
        <v>60</v>
      </c>
      <c r="G127" s="2">
        <f t="shared" ca="1" si="30"/>
        <v>30</v>
      </c>
      <c r="H127" s="2">
        <f t="shared" ca="1" si="31"/>
        <v>0</v>
      </c>
      <c r="I127" s="2">
        <f t="shared" ca="1" si="32"/>
        <v>0.5</v>
      </c>
      <c r="J127" s="2">
        <f t="shared" ca="1" si="33"/>
        <v>7.3999999999999986</v>
      </c>
    </row>
    <row r="128" spans="2:10" ht="15.5">
      <c r="B128" s="2">
        <v>107</v>
      </c>
      <c r="C128" s="28">
        <f t="shared" ca="1" si="34"/>
        <v>0.36938621182328135</v>
      </c>
      <c r="D128" s="2" t="str">
        <f t="shared" ca="1" si="28"/>
        <v>Discreta</v>
      </c>
      <c r="E128" s="28">
        <f t="shared" ca="1" si="34"/>
        <v>0.43253983742052737</v>
      </c>
      <c r="F128" s="2">
        <f t="shared" ca="1" si="29"/>
        <v>60</v>
      </c>
      <c r="G128" s="2">
        <f t="shared" ca="1" si="30"/>
        <v>30</v>
      </c>
      <c r="H128" s="2">
        <f t="shared" ca="1" si="31"/>
        <v>0</v>
      </c>
      <c r="I128" s="2">
        <f t="shared" ca="1" si="32"/>
        <v>0.5</v>
      </c>
      <c r="J128" s="2">
        <f t="shared" ca="1" si="33"/>
        <v>7.3999999999999986</v>
      </c>
    </row>
    <row r="129" spans="2:10" ht="15.5">
      <c r="B129" s="2">
        <v>108</v>
      </c>
      <c r="C129" s="28">
        <f t="shared" ca="1" si="34"/>
        <v>0.57367532070224603</v>
      </c>
      <c r="D129" s="2" t="str">
        <f t="shared" ca="1" si="28"/>
        <v>Discreta</v>
      </c>
      <c r="E129" s="28">
        <f t="shared" ca="1" si="34"/>
        <v>0.13577954773828349</v>
      </c>
      <c r="F129" s="2">
        <f t="shared" ca="1" si="29"/>
        <v>50</v>
      </c>
      <c r="G129" s="2">
        <f t="shared" ca="1" si="30"/>
        <v>25</v>
      </c>
      <c r="H129" s="2">
        <f t="shared" ca="1" si="31"/>
        <v>0</v>
      </c>
      <c r="I129" s="2">
        <f t="shared" ca="1" si="32"/>
        <v>1</v>
      </c>
      <c r="J129" s="2">
        <f t="shared" ca="1" si="33"/>
        <v>2.8999999999999986</v>
      </c>
    </row>
    <row r="130" spans="2:10" ht="15.5">
      <c r="B130" s="2">
        <v>109</v>
      </c>
      <c r="C130" s="28">
        <f t="shared" ca="1" si="34"/>
        <v>0.65650889586488259</v>
      </c>
      <c r="D130" s="2" t="str">
        <f t="shared" ca="1" si="28"/>
        <v>Discreta</v>
      </c>
      <c r="E130" s="28">
        <f t="shared" ca="1" si="34"/>
        <v>0.67793231252774255</v>
      </c>
      <c r="F130" s="2">
        <f t="shared" ca="1" si="29"/>
        <v>60</v>
      </c>
      <c r="G130" s="2">
        <f t="shared" ca="1" si="30"/>
        <v>30</v>
      </c>
      <c r="H130" s="2">
        <f t="shared" ca="1" si="31"/>
        <v>0</v>
      </c>
      <c r="I130" s="2">
        <f t="shared" ca="1" si="32"/>
        <v>0.5</v>
      </c>
      <c r="J130" s="2">
        <f t="shared" ca="1" si="33"/>
        <v>7.3999999999999986</v>
      </c>
    </row>
    <row r="131" spans="2:10" ht="15.5">
      <c r="B131" s="2">
        <v>110</v>
      </c>
      <c r="C131" s="28">
        <f t="shared" ca="1" si="34"/>
        <v>0.54145960204867027</v>
      </c>
      <c r="D131" s="2" t="str">
        <f t="shared" ca="1" si="28"/>
        <v>Discreta</v>
      </c>
      <c r="E131" s="28">
        <f t="shared" ca="1" si="34"/>
        <v>0.994382580304912</v>
      </c>
      <c r="F131" s="2">
        <f t="shared" ca="1" si="29"/>
        <v>90</v>
      </c>
      <c r="G131" s="2">
        <f t="shared" ca="1" si="30"/>
        <v>35</v>
      </c>
      <c r="H131" s="2">
        <f t="shared" ca="1" si="31"/>
        <v>3.3999999999999995</v>
      </c>
      <c r="I131" s="2">
        <f t="shared" ca="1" si="32"/>
        <v>0</v>
      </c>
      <c r="J131" s="2">
        <f t="shared" ca="1" si="33"/>
        <v>8.5</v>
      </c>
    </row>
    <row r="132" spans="2:10" ht="15.5">
      <c r="B132" s="2">
        <v>111</v>
      </c>
      <c r="C132" s="28">
        <f t="shared" ca="1" si="34"/>
        <v>6.8677834072943256E-3</v>
      </c>
      <c r="D132" s="2" t="str">
        <f t="shared" ca="1" si="28"/>
        <v>Buona</v>
      </c>
      <c r="E132" s="28">
        <f t="shared" ca="1" si="34"/>
        <v>0.25181544667646916</v>
      </c>
      <c r="F132" s="2">
        <f t="shared" ca="1" si="29"/>
        <v>70</v>
      </c>
      <c r="G132" s="2">
        <f t="shared" ca="1" si="30"/>
        <v>35</v>
      </c>
      <c r="H132" s="2">
        <f t="shared" ca="1" si="31"/>
        <v>0</v>
      </c>
      <c r="I132" s="2">
        <f t="shared" ca="1" si="32"/>
        <v>0</v>
      </c>
      <c r="J132" s="2">
        <f t="shared" ca="1" si="33"/>
        <v>11.899999999999999</v>
      </c>
    </row>
    <row r="133" spans="2:10" ht="15.5">
      <c r="B133" s="2">
        <v>112</v>
      </c>
      <c r="C133" s="28">
        <f t="shared" ca="1" si="34"/>
        <v>0.28750851020295676</v>
      </c>
      <c r="D133" s="2" t="str">
        <f t="shared" ca="1" si="28"/>
        <v>Buona</v>
      </c>
      <c r="E133" s="28">
        <f t="shared" ca="1" si="34"/>
        <v>0.98547957915913054</v>
      </c>
      <c r="F133" s="2">
        <f t="shared" ca="1" si="29"/>
        <v>100</v>
      </c>
      <c r="G133" s="2">
        <f t="shared" ca="1" si="30"/>
        <v>35</v>
      </c>
      <c r="H133" s="2">
        <f t="shared" ca="1" si="31"/>
        <v>5.0999999999999996</v>
      </c>
      <c r="I133" s="2">
        <f t="shared" ca="1" si="32"/>
        <v>0</v>
      </c>
      <c r="J133" s="2">
        <f t="shared" ca="1" si="33"/>
        <v>6.7999999999999989</v>
      </c>
    </row>
    <row r="134" spans="2:10" ht="15.5">
      <c r="B134" s="2">
        <v>113</v>
      </c>
      <c r="C134" s="28">
        <f t="shared" ca="1" si="34"/>
        <v>0.28402364055323293</v>
      </c>
      <c r="D134" s="2" t="str">
        <f t="shared" ca="1" si="28"/>
        <v>Buona</v>
      </c>
      <c r="E134" s="28">
        <f t="shared" ca="1" si="34"/>
        <v>0.2495944650465165</v>
      </c>
      <c r="F134" s="2">
        <f t="shared" ca="1" si="29"/>
        <v>70</v>
      </c>
      <c r="G134" s="2">
        <f t="shared" ca="1" si="30"/>
        <v>35</v>
      </c>
      <c r="H134" s="2">
        <f t="shared" ca="1" si="31"/>
        <v>0</v>
      </c>
      <c r="I134" s="2">
        <f t="shared" ca="1" si="32"/>
        <v>0</v>
      </c>
      <c r="J134" s="2">
        <f t="shared" ca="1" si="33"/>
        <v>11.899999999999999</v>
      </c>
    </row>
    <row r="135" spans="2:10" ht="15.5">
      <c r="B135" s="2">
        <v>114</v>
      </c>
      <c r="C135" s="28">
        <f t="shared" ca="1" si="34"/>
        <v>0.10730407420323484</v>
      </c>
      <c r="D135" s="2" t="str">
        <f t="shared" ca="1" si="28"/>
        <v>Buona</v>
      </c>
      <c r="E135" s="28">
        <f t="shared" ca="1" si="34"/>
        <v>0.85460041847344315</v>
      </c>
      <c r="F135" s="2">
        <f t="shared" ca="1" si="29"/>
        <v>90</v>
      </c>
      <c r="G135" s="2">
        <f t="shared" ca="1" si="30"/>
        <v>35</v>
      </c>
      <c r="H135" s="2">
        <f t="shared" ca="1" si="31"/>
        <v>3.3999999999999995</v>
      </c>
      <c r="I135" s="2">
        <f t="shared" ca="1" si="32"/>
        <v>0</v>
      </c>
      <c r="J135" s="2">
        <f t="shared" ca="1" si="33"/>
        <v>8.5</v>
      </c>
    </row>
    <row r="136" spans="2:10" ht="15.5">
      <c r="B136" s="2">
        <v>115</v>
      </c>
      <c r="C136" s="28">
        <f t="shared" ca="1" si="34"/>
        <v>0.34051053562504319</v>
      </c>
      <c r="D136" s="2" t="str">
        <f t="shared" ca="1" si="28"/>
        <v>Buona</v>
      </c>
      <c r="E136" s="28">
        <f t="shared" ca="1" si="34"/>
        <v>0.96310991500638254</v>
      </c>
      <c r="F136" s="2">
        <f t="shared" ca="1" si="29"/>
        <v>100</v>
      </c>
      <c r="G136" s="2">
        <f t="shared" ca="1" si="30"/>
        <v>35</v>
      </c>
      <c r="H136" s="2">
        <f t="shared" ca="1" si="31"/>
        <v>5.0999999999999996</v>
      </c>
      <c r="I136" s="2">
        <f t="shared" ca="1" si="32"/>
        <v>0</v>
      </c>
      <c r="J136" s="2">
        <f t="shared" ca="1" si="33"/>
        <v>6.7999999999999989</v>
      </c>
    </row>
    <row r="137" spans="2:10" ht="15.5">
      <c r="B137" s="2">
        <v>116</v>
      </c>
      <c r="C137" s="28">
        <f t="shared" ca="1" si="34"/>
        <v>0.77416334326725966</v>
      </c>
      <c r="D137" s="2" t="str">
        <f t="shared" ca="1" si="28"/>
        <v>Discreta</v>
      </c>
      <c r="E137" s="28">
        <f t="shared" ca="1" si="34"/>
        <v>0.54003921130531829</v>
      </c>
      <c r="F137" s="2">
        <f t="shared" ca="1" si="29"/>
        <v>60</v>
      </c>
      <c r="G137" s="2">
        <f t="shared" ca="1" si="30"/>
        <v>30</v>
      </c>
      <c r="H137" s="2">
        <f t="shared" ca="1" si="31"/>
        <v>0</v>
      </c>
      <c r="I137" s="2">
        <f t="shared" ca="1" si="32"/>
        <v>0.5</v>
      </c>
      <c r="J137" s="2">
        <f t="shared" ca="1" si="33"/>
        <v>7.3999999999999986</v>
      </c>
    </row>
    <row r="138" spans="2:10" ht="15.5">
      <c r="B138" s="2">
        <v>117</v>
      </c>
      <c r="C138" s="28">
        <f t="shared" ca="1" si="34"/>
        <v>0.34356806045383514</v>
      </c>
      <c r="D138" s="2" t="str">
        <f t="shared" ca="1" si="28"/>
        <v>Buona</v>
      </c>
      <c r="E138" s="28">
        <f t="shared" ca="1" si="34"/>
        <v>0.56121500765913668</v>
      </c>
      <c r="F138" s="2">
        <f t="shared" ca="1" si="29"/>
        <v>80</v>
      </c>
      <c r="G138" s="2">
        <f t="shared" ca="1" si="30"/>
        <v>35</v>
      </c>
      <c r="H138" s="2">
        <f t="shared" ca="1" si="31"/>
        <v>1.6999999999999997</v>
      </c>
      <c r="I138" s="2">
        <f t="shared" ca="1" si="32"/>
        <v>0</v>
      </c>
      <c r="J138" s="2">
        <f t="shared" ca="1" si="33"/>
        <v>10.199999999999999</v>
      </c>
    </row>
    <row r="139" spans="2:10" ht="15.5">
      <c r="B139" s="2">
        <v>118</v>
      </c>
      <c r="C139" s="28">
        <f t="shared" ca="1" si="34"/>
        <v>0.73189604823600574</v>
      </c>
      <c r="D139" s="2" t="str">
        <f t="shared" ca="1" si="28"/>
        <v>Discreta</v>
      </c>
      <c r="E139" s="28">
        <f t="shared" ca="1" si="34"/>
        <v>0.80305764896554443</v>
      </c>
      <c r="F139" s="2">
        <f t="shared" ca="1" si="29"/>
        <v>70</v>
      </c>
      <c r="G139" s="2">
        <f t="shared" ca="1" si="30"/>
        <v>35</v>
      </c>
      <c r="H139" s="2">
        <f t="shared" ca="1" si="31"/>
        <v>0</v>
      </c>
      <c r="I139" s="2">
        <f t="shared" ca="1" si="32"/>
        <v>0</v>
      </c>
      <c r="J139" s="2">
        <f t="shared" ca="1" si="33"/>
        <v>11.899999999999999</v>
      </c>
    </row>
    <row r="140" spans="2:10" ht="15.5">
      <c r="B140" s="2">
        <v>119</v>
      </c>
      <c r="C140" s="28">
        <f t="shared" ca="1" si="34"/>
        <v>0.74365883331894345</v>
      </c>
      <c r="D140" s="2" t="str">
        <f t="shared" ca="1" si="28"/>
        <v>Discreta</v>
      </c>
      <c r="E140" s="28">
        <f t="shared" ca="1" si="34"/>
        <v>0.20443041227097836</v>
      </c>
      <c r="F140" s="2">
        <f t="shared" ca="1" si="29"/>
        <v>50</v>
      </c>
      <c r="G140" s="2">
        <f t="shared" ca="1" si="30"/>
        <v>25</v>
      </c>
      <c r="H140" s="2">
        <f t="shared" ca="1" si="31"/>
        <v>0</v>
      </c>
      <c r="I140" s="2">
        <f t="shared" ca="1" si="32"/>
        <v>1</v>
      </c>
      <c r="J140" s="2">
        <f t="shared" ca="1" si="33"/>
        <v>2.8999999999999986</v>
      </c>
    </row>
    <row r="141" spans="2:10" ht="15.5">
      <c r="B141" s="2">
        <v>120</v>
      </c>
      <c r="C141" s="28">
        <f t="shared" ca="1" si="34"/>
        <v>0.63009473927301052</v>
      </c>
      <c r="D141" s="2" t="str">
        <f t="shared" ca="1" si="28"/>
        <v>Discreta</v>
      </c>
      <c r="E141" s="28">
        <f t="shared" ca="1" si="34"/>
        <v>2.3427824445105383E-2</v>
      </c>
      <c r="F141" s="2">
        <f t="shared" ca="1" si="29"/>
        <v>40</v>
      </c>
      <c r="G141" s="2">
        <f t="shared" ca="1" si="30"/>
        <v>20</v>
      </c>
      <c r="H141" s="2">
        <f t="shared" ca="1" si="31"/>
        <v>0</v>
      </c>
      <c r="I141" s="2">
        <f t="shared" ca="1" si="32"/>
        <v>1.5</v>
      </c>
      <c r="J141" s="2">
        <f t="shared" ca="1" si="33"/>
        <v>-1.6000000000000014</v>
      </c>
    </row>
    <row r="142" spans="2:10" ht="15.5">
      <c r="B142" s="2">
        <v>121</v>
      </c>
      <c r="C142" s="28">
        <f t="shared" ca="1" si="34"/>
        <v>0.81977544360842414</v>
      </c>
      <c r="D142" s="2" t="str">
        <f t="shared" ca="1" si="28"/>
        <v>Brutta</v>
      </c>
      <c r="E142" s="28">
        <f t="shared" ca="1" si="34"/>
        <v>0.44628728171880738</v>
      </c>
      <c r="F142" s="2">
        <f t="shared" ca="1" si="29"/>
        <v>50</v>
      </c>
      <c r="G142" s="2">
        <f t="shared" ca="1" si="30"/>
        <v>25</v>
      </c>
      <c r="H142" s="2">
        <f t="shared" ca="1" si="31"/>
        <v>0</v>
      </c>
      <c r="I142" s="2">
        <f t="shared" ca="1" si="32"/>
        <v>1</v>
      </c>
      <c r="J142" s="2">
        <f t="shared" ca="1" si="33"/>
        <v>2.8999999999999986</v>
      </c>
    </row>
    <row r="143" spans="2:10" ht="15.5">
      <c r="B143" s="2">
        <v>122</v>
      </c>
      <c r="C143" s="28">
        <f t="shared" ca="1" si="34"/>
        <v>0.39111126742511626</v>
      </c>
      <c r="D143" s="2" t="str">
        <f t="shared" ca="1" si="28"/>
        <v>Discreta</v>
      </c>
      <c r="E143" s="28">
        <f t="shared" ca="1" si="34"/>
        <v>0.7751655211531584</v>
      </c>
      <c r="F143" s="2">
        <f t="shared" ca="1" si="29"/>
        <v>70</v>
      </c>
      <c r="G143" s="2">
        <f t="shared" ca="1" si="30"/>
        <v>35</v>
      </c>
      <c r="H143" s="2">
        <f t="shared" ca="1" si="31"/>
        <v>0</v>
      </c>
      <c r="I143" s="2">
        <f t="shared" ca="1" si="32"/>
        <v>0</v>
      </c>
      <c r="J143" s="2">
        <f t="shared" ca="1" si="33"/>
        <v>11.899999999999999</v>
      </c>
    </row>
    <row r="144" spans="2:10" ht="15.5">
      <c r="B144" s="2">
        <v>123</v>
      </c>
      <c r="C144" s="28">
        <f t="shared" ca="1" si="34"/>
        <v>7.0926127375888437E-2</v>
      </c>
      <c r="D144" s="2" t="str">
        <f t="shared" ca="1" si="28"/>
        <v>Buona</v>
      </c>
      <c r="E144" s="28">
        <f t="shared" ca="1" si="34"/>
        <v>0.4390565820229454</v>
      </c>
      <c r="F144" s="2">
        <f t="shared" ca="1" si="29"/>
        <v>80</v>
      </c>
      <c r="G144" s="2">
        <f t="shared" ca="1" si="30"/>
        <v>35</v>
      </c>
      <c r="H144" s="2">
        <f t="shared" ca="1" si="31"/>
        <v>1.6999999999999997</v>
      </c>
      <c r="I144" s="2">
        <f t="shared" ca="1" si="32"/>
        <v>0</v>
      </c>
      <c r="J144" s="2">
        <f t="shared" ca="1" si="33"/>
        <v>10.199999999999999</v>
      </c>
    </row>
    <row r="145" spans="2:10" ht="15.5">
      <c r="B145" s="2">
        <v>124</v>
      </c>
      <c r="C145" s="28">
        <f t="shared" ca="1" si="34"/>
        <v>0.19024902827169532</v>
      </c>
      <c r="D145" s="2" t="str">
        <f t="shared" ca="1" si="28"/>
        <v>Buona</v>
      </c>
      <c r="E145" s="28">
        <f t="shared" ca="1" si="34"/>
        <v>2.0645100728819199E-2</v>
      </c>
      <c r="F145" s="2">
        <f t="shared" ca="1" si="29"/>
        <v>40</v>
      </c>
      <c r="G145" s="2">
        <f t="shared" ca="1" si="30"/>
        <v>20</v>
      </c>
      <c r="H145" s="2">
        <f t="shared" ca="1" si="31"/>
        <v>0</v>
      </c>
      <c r="I145" s="2">
        <f t="shared" ca="1" si="32"/>
        <v>1.5</v>
      </c>
      <c r="J145" s="2">
        <f t="shared" ca="1" si="33"/>
        <v>-1.6000000000000014</v>
      </c>
    </row>
    <row r="146" spans="2:10" ht="15.5">
      <c r="B146" s="2">
        <v>125</v>
      </c>
      <c r="C146" s="28">
        <f t="shared" ca="1" si="34"/>
        <v>0.76632002674022848</v>
      </c>
      <c r="D146" s="2" t="str">
        <f t="shared" ca="1" si="28"/>
        <v>Discreta</v>
      </c>
      <c r="E146" s="28">
        <f t="shared" ca="1" si="34"/>
        <v>0.34533991100380312</v>
      </c>
      <c r="F146" s="2">
        <f t="shared" ca="1" si="29"/>
        <v>60</v>
      </c>
      <c r="G146" s="2">
        <f t="shared" ca="1" si="30"/>
        <v>30</v>
      </c>
      <c r="H146" s="2">
        <f t="shared" ca="1" si="31"/>
        <v>0</v>
      </c>
      <c r="I146" s="2">
        <f t="shared" ca="1" si="32"/>
        <v>0.5</v>
      </c>
      <c r="J146" s="2">
        <f t="shared" ca="1" si="33"/>
        <v>7.3999999999999986</v>
      </c>
    </row>
    <row r="147" spans="2:10" ht="15.5">
      <c r="B147" s="2">
        <v>126</v>
      </c>
      <c r="C147" s="28">
        <f t="shared" ca="1" si="34"/>
        <v>0.16562609492419234</v>
      </c>
      <c r="D147" s="2" t="str">
        <f t="shared" ca="1" si="28"/>
        <v>Buona</v>
      </c>
      <c r="E147" s="28">
        <f t="shared" ca="1" si="34"/>
        <v>0.48623402558505546</v>
      </c>
      <c r="F147" s="2">
        <f t="shared" ca="1" si="29"/>
        <v>80</v>
      </c>
      <c r="G147" s="2">
        <f t="shared" ca="1" si="30"/>
        <v>35</v>
      </c>
      <c r="H147" s="2">
        <f t="shared" ca="1" si="31"/>
        <v>1.6999999999999997</v>
      </c>
      <c r="I147" s="2">
        <f t="shared" ca="1" si="32"/>
        <v>0</v>
      </c>
      <c r="J147" s="2">
        <f t="shared" ca="1" si="33"/>
        <v>10.199999999999999</v>
      </c>
    </row>
    <row r="148" spans="2:10" ht="15.5">
      <c r="B148" s="2">
        <v>127</v>
      </c>
      <c r="C148" s="28">
        <f t="shared" ca="1" si="34"/>
        <v>2.9189573312621064E-2</v>
      </c>
      <c r="D148" s="2" t="str">
        <f t="shared" ca="1" si="28"/>
        <v>Buona</v>
      </c>
      <c r="E148" s="28">
        <f t="shared" ca="1" si="34"/>
        <v>7.4456832585911958E-2</v>
      </c>
      <c r="F148" s="2">
        <f t="shared" ca="1" si="29"/>
        <v>50</v>
      </c>
      <c r="G148" s="2">
        <f t="shared" ca="1" si="30"/>
        <v>25</v>
      </c>
      <c r="H148" s="2">
        <f t="shared" ca="1" si="31"/>
        <v>0</v>
      </c>
      <c r="I148" s="2">
        <f t="shared" ca="1" si="32"/>
        <v>1</v>
      </c>
      <c r="J148" s="2">
        <f t="shared" ca="1" si="33"/>
        <v>2.8999999999999986</v>
      </c>
    </row>
    <row r="149" spans="2:10" ht="15.5">
      <c r="B149" s="2">
        <v>128</v>
      </c>
      <c r="C149" s="28">
        <f t="shared" ca="1" si="34"/>
        <v>0.29552083208646818</v>
      </c>
      <c r="D149" s="2" t="str">
        <f t="shared" ca="1" si="28"/>
        <v>Buona</v>
      </c>
      <c r="E149" s="28">
        <f t="shared" ca="1" si="34"/>
        <v>0.85791627410429205</v>
      </c>
      <c r="F149" s="2">
        <f t="shared" ca="1" si="29"/>
        <v>90</v>
      </c>
      <c r="G149" s="2">
        <f t="shared" ca="1" si="30"/>
        <v>35</v>
      </c>
      <c r="H149" s="2">
        <f t="shared" ca="1" si="31"/>
        <v>3.3999999999999995</v>
      </c>
      <c r="I149" s="2">
        <f t="shared" ca="1" si="32"/>
        <v>0</v>
      </c>
      <c r="J149" s="2">
        <f t="shared" ca="1" si="33"/>
        <v>8.5</v>
      </c>
    </row>
    <row r="150" spans="2:10" ht="15.5">
      <c r="B150" s="2">
        <v>129</v>
      </c>
      <c r="C150" s="28">
        <f t="shared" ca="1" si="34"/>
        <v>0.32961021346528663</v>
      </c>
      <c r="D150" s="2" t="str">
        <f t="shared" ca="1" si="28"/>
        <v>Buona</v>
      </c>
      <c r="E150" s="28">
        <f t="shared" ca="1" si="34"/>
        <v>0.80632651848626768</v>
      </c>
      <c r="F150" s="2">
        <f t="shared" ca="1" si="29"/>
        <v>90</v>
      </c>
      <c r="G150" s="2">
        <f t="shared" ca="1" si="30"/>
        <v>35</v>
      </c>
      <c r="H150" s="2">
        <f t="shared" ca="1" si="31"/>
        <v>3.3999999999999995</v>
      </c>
      <c r="I150" s="2">
        <f t="shared" ca="1" si="32"/>
        <v>0</v>
      </c>
      <c r="J150" s="2">
        <f t="shared" ca="1" si="33"/>
        <v>8.5</v>
      </c>
    </row>
    <row r="151" spans="2:10" ht="15.5">
      <c r="B151" s="2">
        <v>130</v>
      </c>
      <c r="C151" s="28">
        <f t="shared" ca="1" si="34"/>
        <v>0.64661539376554089</v>
      </c>
      <c r="D151" s="2" t="str">
        <f t="shared" ca="1" si="28"/>
        <v>Discreta</v>
      </c>
      <c r="E151" s="28">
        <f t="shared" ca="1" si="34"/>
        <v>0.54261871682580354</v>
      </c>
      <c r="F151" s="2">
        <f t="shared" ca="1" si="29"/>
        <v>60</v>
      </c>
      <c r="G151" s="2">
        <f t="shared" ca="1" si="30"/>
        <v>30</v>
      </c>
      <c r="H151" s="2">
        <f t="shared" ca="1" si="31"/>
        <v>0</v>
      </c>
      <c r="I151" s="2">
        <f t="shared" ca="1" si="32"/>
        <v>0.5</v>
      </c>
      <c r="J151" s="2">
        <f t="shared" ca="1" si="33"/>
        <v>7.3999999999999986</v>
      </c>
    </row>
    <row r="152" spans="2:10" ht="15.5">
      <c r="B152" s="2">
        <v>131</v>
      </c>
      <c r="C152" s="28">
        <f t="shared" ca="1" si="34"/>
        <v>0.67803058816950312</v>
      </c>
      <c r="D152" s="2" t="str">
        <f t="shared" ca="1" si="28"/>
        <v>Discreta</v>
      </c>
      <c r="E152" s="28">
        <f t="shared" ca="1" si="34"/>
        <v>0.57352695587326663</v>
      </c>
      <c r="F152" s="2">
        <f t="shared" ca="1" si="29"/>
        <v>60</v>
      </c>
      <c r="G152" s="2">
        <f t="shared" ca="1" si="30"/>
        <v>30</v>
      </c>
      <c r="H152" s="2">
        <f t="shared" ca="1" si="31"/>
        <v>0</v>
      </c>
      <c r="I152" s="2">
        <f t="shared" ca="1" si="32"/>
        <v>0.5</v>
      </c>
      <c r="J152" s="2">
        <f t="shared" ca="1" si="33"/>
        <v>7.3999999999999986</v>
      </c>
    </row>
    <row r="153" spans="2:10" ht="15.5">
      <c r="B153" s="2">
        <v>132</v>
      </c>
      <c r="C153" s="28">
        <f t="shared" ca="1" si="34"/>
        <v>0.70076355852626238</v>
      </c>
      <c r="D153" s="2" t="str">
        <f t="shared" ca="1" si="28"/>
        <v>Discreta</v>
      </c>
      <c r="E153" s="28">
        <f t="shared" ca="1" si="34"/>
        <v>0.66555507739110198</v>
      </c>
      <c r="F153" s="2">
        <f t="shared" ca="1" si="29"/>
        <v>60</v>
      </c>
      <c r="G153" s="2">
        <f t="shared" ca="1" si="30"/>
        <v>30</v>
      </c>
      <c r="H153" s="2">
        <f t="shared" ca="1" si="31"/>
        <v>0</v>
      </c>
      <c r="I153" s="2">
        <f t="shared" ca="1" si="32"/>
        <v>0.5</v>
      </c>
      <c r="J153" s="2">
        <f t="shared" ca="1" si="33"/>
        <v>7.3999999999999986</v>
      </c>
    </row>
    <row r="154" spans="2:10" ht="15.5">
      <c r="B154" s="2">
        <v>133</v>
      </c>
      <c r="C154" s="28">
        <f t="shared" ca="1" si="34"/>
        <v>0.70714896981645592</v>
      </c>
      <c r="D154" s="2" t="str">
        <f t="shared" ca="1" si="28"/>
        <v>Discreta</v>
      </c>
      <c r="E154" s="28">
        <f t="shared" ca="1" si="34"/>
        <v>0.96928056415303643</v>
      </c>
      <c r="F154" s="2">
        <f t="shared" ca="1" si="29"/>
        <v>90</v>
      </c>
      <c r="G154" s="2">
        <f t="shared" ca="1" si="30"/>
        <v>35</v>
      </c>
      <c r="H154" s="2">
        <f t="shared" ca="1" si="31"/>
        <v>3.3999999999999995</v>
      </c>
      <c r="I154" s="2">
        <f t="shared" ca="1" si="32"/>
        <v>0</v>
      </c>
      <c r="J154" s="2">
        <f t="shared" ca="1" si="33"/>
        <v>8.5</v>
      </c>
    </row>
    <row r="155" spans="2:10" ht="15.5">
      <c r="B155" s="2">
        <v>134</v>
      </c>
      <c r="C155" s="28">
        <f t="shared" ca="1" si="34"/>
        <v>0.63493056762566047</v>
      </c>
      <c r="D155" s="2" t="str">
        <f t="shared" ca="1" si="28"/>
        <v>Discreta</v>
      </c>
      <c r="E155" s="28">
        <f t="shared" ca="1" si="34"/>
        <v>2.6476694521633148E-2</v>
      </c>
      <c r="F155" s="2">
        <f t="shared" ca="1" si="29"/>
        <v>40</v>
      </c>
      <c r="G155" s="2">
        <f t="shared" ca="1" si="30"/>
        <v>20</v>
      </c>
      <c r="H155" s="2">
        <f t="shared" ca="1" si="31"/>
        <v>0</v>
      </c>
      <c r="I155" s="2">
        <f t="shared" ca="1" si="32"/>
        <v>1.5</v>
      </c>
      <c r="J155" s="2">
        <f t="shared" ca="1" si="33"/>
        <v>-1.6000000000000014</v>
      </c>
    </row>
    <row r="156" spans="2:10" ht="15.5">
      <c r="B156" s="2">
        <v>135</v>
      </c>
      <c r="C156" s="28">
        <f t="shared" ca="1" si="34"/>
        <v>0.96335549646955276</v>
      </c>
      <c r="D156" s="2" t="str">
        <f t="shared" ca="1" si="28"/>
        <v>Brutta</v>
      </c>
      <c r="E156" s="28">
        <f t="shared" ca="1" si="34"/>
        <v>0.17356209607917528</v>
      </c>
      <c r="F156" s="2">
        <f t="shared" ca="1" si="29"/>
        <v>40</v>
      </c>
      <c r="G156" s="2">
        <f t="shared" ca="1" si="30"/>
        <v>20</v>
      </c>
      <c r="H156" s="2">
        <f t="shared" ca="1" si="31"/>
        <v>0</v>
      </c>
      <c r="I156" s="2">
        <f t="shared" ca="1" si="32"/>
        <v>1.5</v>
      </c>
      <c r="J156" s="2">
        <f t="shared" ca="1" si="33"/>
        <v>-1.6000000000000014</v>
      </c>
    </row>
    <row r="157" spans="2:10" ht="15.5">
      <c r="B157" s="2">
        <v>136</v>
      </c>
      <c r="C157" s="28">
        <f t="shared" ca="1" si="34"/>
        <v>0.13646932767364606</v>
      </c>
      <c r="D157" s="2" t="str">
        <f t="shared" ca="1" si="28"/>
        <v>Buona</v>
      </c>
      <c r="E157" s="28">
        <f t="shared" ca="1" si="34"/>
        <v>0.71100177471859027</v>
      </c>
      <c r="F157" s="2">
        <f t="shared" ca="1" si="29"/>
        <v>80</v>
      </c>
      <c r="G157" s="2">
        <f t="shared" ca="1" si="30"/>
        <v>35</v>
      </c>
      <c r="H157" s="2">
        <f t="shared" ca="1" si="31"/>
        <v>1.6999999999999997</v>
      </c>
      <c r="I157" s="2">
        <f t="shared" ca="1" si="32"/>
        <v>0</v>
      </c>
      <c r="J157" s="2">
        <f t="shared" ca="1" si="33"/>
        <v>10.199999999999999</v>
      </c>
    </row>
    <row r="158" spans="2:10" ht="15.5">
      <c r="B158" s="2">
        <v>137</v>
      </c>
      <c r="C158" s="28">
        <f t="shared" ca="1" si="34"/>
        <v>0.75013742777187109</v>
      </c>
      <c r="D158" s="2" t="str">
        <f t="shared" ca="1" si="28"/>
        <v>Discreta</v>
      </c>
      <c r="E158" s="28">
        <f t="shared" ca="1" si="34"/>
        <v>0.88428198962383353</v>
      </c>
      <c r="F158" s="2">
        <f t="shared" ca="1" si="29"/>
        <v>80</v>
      </c>
      <c r="G158" s="2">
        <f t="shared" ca="1" si="30"/>
        <v>35</v>
      </c>
      <c r="H158" s="2">
        <f t="shared" ca="1" si="31"/>
        <v>1.6999999999999997</v>
      </c>
      <c r="I158" s="2">
        <f t="shared" ca="1" si="32"/>
        <v>0</v>
      </c>
      <c r="J158" s="2">
        <f t="shared" ca="1" si="33"/>
        <v>10.199999999999999</v>
      </c>
    </row>
    <row r="159" spans="2:10" ht="15.5">
      <c r="B159" s="2">
        <v>138</v>
      </c>
      <c r="C159" s="28">
        <f t="shared" ca="1" si="34"/>
        <v>1.2763114646675011E-2</v>
      </c>
      <c r="D159" s="2" t="str">
        <f t="shared" ca="1" si="28"/>
        <v>Buona</v>
      </c>
      <c r="E159" s="28">
        <f t="shared" ca="1" si="34"/>
        <v>0.1196289145734295</v>
      </c>
      <c r="F159" s="2">
        <f t="shared" ca="1" si="29"/>
        <v>60</v>
      </c>
      <c r="G159" s="2">
        <f t="shared" ca="1" si="30"/>
        <v>30</v>
      </c>
      <c r="H159" s="2">
        <f t="shared" ca="1" si="31"/>
        <v>0</v>
      </c>
      <c r="I159" s="2">
        <f t="shared" ca="1" si="32"/>
        <v>0.5</v>
      </c>
      <c r="J159" s="2">
        <f t="shared" ca="1" si="33"/>
        <v>7.3999999999999986</v>
      </c>
    </row>
    <row r="160" spans="2:10" ht="15.5">
      <c r="B160" s="2">
        <v>139</v>
      </c>
      <c r="C160" s="28">
        <f t="shared" ca="1" si="34"/>
        <v>0.10697799623405169</v>
      </c>
      <c r="D160" s="2" t="str">
        <f t="shared" ca="1" si="28"/>
        <v>Buona</v>
      </c>
      <c r="E160" s="28">
        <f t="shared" ca="1" si="34"/>
        <v>0.73782402726312191</v>
      </c>
      <c r="F160" s="2">
        <f t="shared" ca="1" si="29"/>
        <v>80</v>
      </c>
      <c r="G160" s="2">
        <f t="shared" ca="1" si="30"/>
        <v>35</v>
      </c>
      <c r="H160" s="2">
        <f t="shared" ca="1" si="31"/>
        <v>1.6999999999999997</v>
      </c>
      <c r="I160" s="2">
        <f t="shared" ca="1" si="32"/>
        <v>0</v>
      </c>
      <c r="J160" s="2">
        <f t="shared" ca="1" si="33"/>
        <v>10.199999999999999</v>
      </c>
    </row>
    <row r="161" spans="2:10" ht="15.5">
      <c r="B161" s="2">
        <v>140</v>
      </c>
      <c r="C161" s="28">
        <f t="shared" ca="1" si="34"/>
        <v>0.2870714884727007</v>
      </c>
      <c r="D161" s="2" t="str">
        <f t="shared" ca="1" si="28"/>
        <v>Buona</v>
      </c>
      <c r="E161" s="28">
        <f t="shared" ca="1" si="34"/>
        <v>0.87455427556203347</v>
      </c>
      <c r="F161" s="2">
        <f t="shared" ca="1" si="29"/>
        <v>90</v>
      </c>
      <c r="G161" s="2">
        <f t="shared" ca="1" si="30"/>
        <v>35</v>
      </c>
      <c r="H161" s="2">
        <f t="shared" ca="1" si="31"/>
        <v>3.3999999999999995</v>
      </c>
      <c r="I161" s="2">
        <f t="shared" ca="1" si="32"/>
        <v>0</v>
      </c>
      <c r="J161" s="2">
        <f t="shared" ca="1" si="33"/>
        <v>8.5</v>
      </c>
    </row>
    <row r="162" spans="2:10" ht="15.5">
      <c r="B162" s="2">
        <v>141</v>
      </c>
      <c r="C162" s="28">
        <f t="shared" ca="1" si="34"/>
        <v>0.83802213467914033</v>
      </c>
      <c r="D162" s="2" t="str">
        <f t="shared" ca="1" si="28"/>
        <v>Brutta</v>
      </c>
      <c r="E162" s="28">
        <f t="shared" ca="1" si="34"/>
        <v>0.74026036968414521</v>
      </c>
      <c r="F162" s="2">
        <f t="shared" ca="1" si="29"/>
        <v>60</v>
      </c>
      <c r="G162" s="2">
        <f t="shared" ca="1" si="30"/>
        <v>30</v>
      </c>
      <c r="H162" s="2">
        <f t="shared" ca="1" si="31"/>
        <v>0</v>
      </c>
      <c r="I162" s="2">
        <f t="shared" ca="1" si="32"/>
        <v>0.5</v>
      </c>
      <c r="J162" s="2">
        <f t="shared" ca="1" si="33"/>
        <v>7.3999999999999986</v>
      </c>
    </row>
    <row r="163" spans="2:10" ht="15.5">
      <c r="B163" s="2">
        <v>142</v>
      </c>
      <c r="C163" s="28">
        <f t="shared" ca="1" si="34"/>
        <v>2.3624124440035699E-2</v>
      </c>
      <c r="D163" s="2" t="str">
        <f t="shared" ca="1" si="28"/>
        <v>Buona</v>
      </c>
      <c r="E163" s="28">
        <f t="shared" ca="1" si="34"/>
        <v>0.96796174148746494</v>
      </c>
      <c r="F163" s="2">
        <f t="shared" ca="1" si="29"/>
        <v>100</v>
      </c>
      <c r="G163" s="2">
        <f t="shared" ca="1" si="30"/>
        <v>35</v>
      </c>
      <c r="H163" s="2">
        <f t="shared" ca="1" si="31"/>
        <v>5.0999999999999996</v>
      </c>
      <c r="I163" s="2">
        <f t="shared" ca="1" si="32"/>
        <v>0</v>
      </c>
      <c r="J163" s="2">
        <f t="shared" ca="1" si="33"/>
        <v>6.7999999999999989</v>
      </c>
    </row>
    <row r="164" spans="2:10" ht="15.5">
      <c r="B164" s="2">
        <v>143</v>
      </c>
      <c r="C164" s="28">
        <f t="shared" ca="1" si="34"/>
        <v>0.74009181991970763</v>
      </c>
      <c r="D164" s="2" t="str">
        <f t="shared" ca="1" si="28"/>
        <v>Discreta</v>
      </c>
      <c r="E164" s="28">
        <f t="shared" ca="1" si="34"/>
        <v>0.7411332493233781</v>
      </c>
      <c r="F164" s="2">
        <f t="shared" ca="1" si="29"/>
        <v>70</v>
      </c>
      <c r="G164" s="2">
        <f t="shared" ca="1" si="30"/>
        <v>35</v>
      </c>
      <c r="H164" s="2">
        <f t="shared" ca="1" si="31"/>
        <v>0</v>
      </c>
      <c r="I164" s="2">
        <f t="shared" ca="1" si="32"/>
        <v>0</v>
      </c>
      <c r="J164" s="2">
        <f t="shared" ca="1" si="33"/>
        <v>11.899999999999999</v>
      </c>
    </row>
    <row r="165" spans="2:10" ht="15.5">
      <c r="B165" s="2">
        <v>144</v>
      </c>
      <c r="C165" s="28">
        <f t="shared" ca="1" si="34"/>
        <v>0.80400180789814557</v>
      </c>
      <c r="D165" s="2" t="str">
        <f t="shared" ca="1" si="28"/>
        <v>Brutta</v>
      </c>
      <c r="E165" s="28">
        <f t="shared" ca="1" si="34"/>
        <v>0.63375531759590009</v>
      </c>
      <c r="F165" s="2">
        <f t="shared" ca="1" si="29"/>
        <v>50</v>
      </c>
      <c r="G165" s="2">
        <f t="shared" ca="1" si="30"/>
        <v>25</v>
      </c>
      <c r="H165" s="2">
        <f t="shared" ca="1" si="31"/>
        <v>0</v>
      </c>
      <c r="I165" s="2">
        <f t="shared" ca="1" si="32"/>
        <v>1</v>
      </c>
      <c r="J165" s="2">
        <f t="shared" ca="1" si="33"/>
        <v>2.8999999999999986</v>
      </c>
    </row>
    <row r="166" spans="2:10" ht="15.5">
      <c r="B166" s="2">
        <v>145</v>
      </c>
      <c r="C166" s="28">
        <f t="shared" ca="1" si="34"/>
        <v>0.86662123235698574</v>
      </c>
      <c r="D166" s="2" t="str">
        <f t="shared" ca="1" si="28"/>
        <v>Brutta</v>
      </c>
      <c r="E166" s="28">
        <f t="shared" ca="1" si="34"/>
        <v>0.65945223056087365</v>
      </c>
      <c r="F166" s="2">
        <f t="shared" ca="1" si="29"/>
        <v>50</v>
      </c>
      <c r="G166" s="2">
        <f t="shared" ca="1" si="30"/>
        <v>25</v>
      </c>
      <c r="H166" s="2">
        <f t="shared" ca="1" si="31"/>
        <v>0</v>
      </c>
      <c r="I166" s="2">
        <f t="shared" ca="1" si="32"/>
        <v>1</v>
      </c>
      <c r="J166" s="2">
        <f t="shared" ca="1" si="33"/>
        <v>2.8999999999999986</v>
      </c>
    </row>
    <row r="167" spans="2:10" ht="15.5">
      <c r="B167" s="2">
        <v>146</v>
      </c>
      <c r="C167" s="28">
        <f t="shared" ca="1" si="34"/>
        <v>0.86086483911910627</v>
      </c>
      <c r="D167" s="2" t="str">
        <f t="shared" ca="1" si="28"/>
        <v>Brutta</v>
      </c>
      <c r="E167" s="28">
        <f t="shared" ca="1" si="34"/>
        <v>0.83104700929389685</v>
      </c>
      <c r="F167" s="2">
        <f t="shared" ca="1" si="29"/>
        <v>70</v>
      </c>
      <c r="G167" s="2">
        <f t="shared" ca="1" si="30"/>
        <v>35</v>
      </c>
      <c r="H167" s="2">
        <f t="shared" ca="1" si="31"/>
        <v>0</v>
      </c>
      <c r="I167" s="2">
        <f t="shared" ca="1" si="32"/>
        <v>0</v>
      </c>
      <c r="J167" s="2">
        <f t="shared" ca="1" si="33"/>
        <v>11.899999999999999</v>
      </c>
    </row>
    <row r="168" spans="2:10" ht="15.5">
      <c r="B168" s="2">
        <v>147</v>
      </c>
      <c r="C168" s="28">
        <f t="shared" ca="1" si="34"/>
        <v>2.0851919846254341E-2</v>
      </c>
      <c r="D168" s="2" t="str">
        <f t="shared" ca="1" si="28"/>
        <v>Buona</v>
      </c>
      <c r="E168" s="28">
        <f t="shared" ca="1" si="34"/>
        <v>0.70317766826398931</v>
      </c>
      <c r="F168" s="2">
        <f t="shared" ca="1" si="29"/>
        <v>80</v>
      </c>
      <c r="G168" s="2">
        <f t="shared" ca="1" si="30"/>
        <v>35</v>
      </c>
      <c r="H168" s="2">
        <f t="shared" ca="1" si="31"/>
        <v>1.6999999999999997</v>
      </c>
      <c r="I168" s="2">
        <f t="shared" ca="1" si="32"/>
        <v>0</v>
      </c>
      <c r="J168" s="2">
        <f t="shared" ca="1" si="33"/>
        <v>10.199999999999999</v>
      </c>
    </row>
    <row r="169" spans="2:10" ht="15.5">
      <c r="B169" s="2">
        <v>148</v>
      </c>
      <c r="C169" s="28">
        <f t="shared" ca="1" si="34"/>
        <v>0.65211354810793654</v>
      </c>
      <c r="D169" s="2" t="str">
        <f t="shared" ca="1" si="28"/>
        <v>Discreta</v>
      </c>
      <c r="E169" s="28">
        <f t="shared" ca="1" si="34"/>
        <v>0.12461576751230896</v>
      </c>
      <c r="F169" s="2">
        <f t="shared" ca="1" si="29"/>
        <v>50</v>
      </c>
      <c r="G169" s="2">
        <f t="shared" ca="1" si="30"/>
        <v>25</v>
      </c>
      <c r="H169" s="2">
        <f t="shared" ca="1" si="31"/>
        <v>0</v>
      </c>
      <c r="I169" s="2">
        <f t="shared" ca="1" si="32"/>
        <v>1</v>
      </c>
      <c r="J169" s="2">
        <f t="shared" ca="1" si="33"/>
        <v>2.8999999999999986</v>
      </c>
    </row>
    <row r="170" spans="2:10" ht="15.5">
      <c r="B170" s="2">
        <v>149</v>
      </c>
      <c r="C170" s="28">
        <f t="shared" ca="1" si="34"/>
        <v>0.88102256486732711</v>
      </c>
      <c r="D170" s="2" t="str">
        <f t="shared" ca="1" si="28"/>
        <v>Brutta</v>
      </c>
      <c r="E170" s="28">
        <f t="shared" ca="1" si="34"/>
        <v>0.65814084726660271</v>
      </c>
      <c r="F170" s="2">
        <f t="shared" ca="1" si="29"/>
        <v>50</v>
      </c>
      <c r="G170" s="2">
        <f t="shared" ca="1" si="30"/>
        <v>25</v>
      </c>
      <c r="H170" s="2">
        <f t="shared" ca="1" si="31"/>
        <v>0</v>
      </c>
      <c r="I170" s="2">
        <f t="shared" ca="1" si="32"/>
        <v>1</v>
      </c>
      <c r="J170" s="2">
        <f t="shared" ca="1" si="33"/>
        <v>2.8999999999999986</v>
      </c>
    </row>
    <row r="171" spans="2:10" ht="15.5">
      <c r="B171" s="2">
        <v>150</v>
      </c>
      <c r="C171" s="28">
        <f t="shared" ca="1" si="34"/>
        <v>0.50474004894122104</v>
      </c>
      <c r="D171" s="2" t="str">
        <f t="shared" ca="1" si="28"/>
        <v>Discreta</v>
      </c>
      <c r="E171" s="28">
        <f t="shared" ca="1" si="34"/>
        <v>0.4148934551502329</v>
      </c>
      <c r="F171" s="2">
        <f t="shared" ca="1" si="29"/>
        <v>60</v>
      </c>
      <c r="G171" s="2">
        <f t="shared" ca="1" si="30"/>
        <v>30</v>
      </c>
      <c r="H171" s="2">
        <f t="shared" ca="1" si="31"/>
        <v>0</v>
      </c>
      <c r="I171" s="2">
        <f t="shared" ca="1" si="32"/>
        <v>0.5</v>
      </c>
      <c r="J171" s="2">
        <f t="shared" ca="1" si="33"/>
        <v>7.3999999999999986</v>
      </c>
    </row>
    <row r="172" spans="2:10" ht="15.5">
      <c r="B172" s="2">
        <v>151</v>
      </c>
      <c r="C172" s="28">
        <f t="shared" ca="1" si="34"/>
        <v>0.42382612775562789</v>
      </c>
      <c r="D172" s="2" t="str">
        <f t="shared" ca="1" si="28"/>
        <v>Discreta</v>
      </c>
      <c r="E172" s="28">
        <f t="shared" ca="1" si="34"/>
        <v>0.34680362411493904</v>
      </c>
      <c r="F172" s="2">
        <f t="shared" ca="1" si="29"/>
        <v>60</v>
      </c>
      <c r="G172" s="2">
        <f t="shared" ca="1" si="30"/>
        <v>30</v>
      </c>
      <c r="H172" s="2">
        <f t="shared" ca="1" si="31"/>
        <v>0</v>
      </c>
      <c r="I172" s="2">
        <f t="shared" ca="1" si="32"/>
        <v>0.5</v>
      </c>
      <c r="J172" s="2">
        <f t="shared" ca="1" si="33"/>
        <v>7.3999999999999986</v>
      </c>
    </row>
    <row r="173" spans="2:10" ht="15.5">
      <c r="B173" s="2">
        <v>152</v>
      </c>
      <c r="C173" s="28">
        <f t="shared" ca="1" si="34"/>
        <v>0.59771030562414817</v>
      </c>
      <c r="D173" s="2" t="str">
        <f t="shared" ca="1" si="28"/>
        <v>Discreta</v>
      </c>
      <c r="E173" s="28">
        <f t="shared" ca="1" si="34"/>
        <v>0.99934095611840335</v>
      </c>
      <c r="F173" s="2">
        <f t="shared" ca="1" si="29"/>
        <v>90</v>
      </c>
      <c r="G173" s="2">
        <f t="shared" ca="1" si="30"/>
        <v>35</v>
      </c>
      <c r="H173" s="2">
        <f t="shared" ca="1" si="31"/>
        <v>3.3999999999999995</v>
      </c>
      <c r="I173" s="2">
        <f t="shared" ca="1" si="32"/>
        <v>0</v>
      </c>
      <c r="J173" s="2">
        <f t="shared" ca="1" si="33"/>
        <v>8.5</v>
      </c>
    </row>
    <row r="174" spans="2:10" ht="15.5">
      <c r="B174" s="2">
        <v>153</v>
      </c>
      <c r="C174" s="28">
        <f t="shared" ca="1" si="34"/>
        <v>7.7538664808962543E-2</v>
      </c>
      <c r="D174" s="2" t="str">
        <f t="shared" ca="1" si="28"/>
        <v>Buona</v>
      </c>
      <c r="E174" s="28">
        <f t="shared" ca="1" si="34"/>
        <v>0.11261381986399965</v>
      </c>
      <c r="F174" s="2">
        <f t="shared" ca="1" si="29"/>
        <v>60</v>
      </c>
      <c r="G174" s="2">
        <f t="shared" ca="1" si="30"/>
        <v>30</v>
      </c>
      <c r="H174" s="2">
        <f t="shared" ca="1" si="31"/>
        <v>0</v>
      </c>
      <c r="I174" s="2">
        <f t="shared" ca="1" si="32"/>
        <v>0.5</v>
      </c>
      <c r="J174" s="2">
        <f t="shared" ca="1" si="33"/>
        <v>7.3999999999999986</v>
      </c>
    </row>
    <row r="175" spans="2:10" ht="15.5">
      <c r="B175" s="2">
        <v>154</v>
      </c>
      <c r="C175" s="28">
        <f t="shared" ca="1" si="34"/>
        <v>0.84114315570010234</v>
      </c>
      <c r="D175" s="2" t="str">
        <f t="shared" ca="1" si="28"/>
        <v>Brutta</v>
      </c>
      <c r="E175" s="28">
        <f t="shared" ca="1" si="34"/>
        <v>0.20038552047102831</v>
      </c>
      <c r="F175" s="2">
        <f t="shared" ca="1" si="29"/>
        <v>40</v>
      </c>
      <c r="G175" s="2">
        <f t="shared" ca="1" si="30"/>
        <v>20</v>
      </c>
      <c r="H175" s="2">
        <f t="shared" ca="1" si="31"/>
        <v>0</v>
      </c>
      <c r="I175" s="2">
        <f t="shared" ca="1" si="32"/>
        <v>1.5</v>
      </c>
      <c r="J175" s="2">
        <f t="shared" ca="1" si="33"/>
        <v>-1.6000000000000014</v>
      </c>
    </row>
    <row r="176" spans="2:10" ht="15.5">
      <c r="B176" s="2">
        <v>155</v>
      </c>
      <c r="C176" s="28">
        <f t="shared" ca="1" si="34"/>
        <v>0.68966684530803024</v>
      </c>
      <c r="D176" s="2" t="str">
        <f t="shared" ca="1" si="28"/>
        <v>Discreta</v>
      </c>
      <c r="E176" s="28">
        <f t="shared" ca="1" si="34"/>
        <v>5.017900939172748E-2</v>
      </c>
      <c r="F176" s="2">
        <f t="shared" ca="1" si="29"/>
        <v>40</v>
      </c>
      <c r="G176" s="2">
        <f t="shared" ca="1" si="30"/>
        <v>20</v>
      </c>
      <c r="H176" s="2">
        <f t="shared" ca="1" si="31"/>
        <v>0</v>
      </c>
      <c r="I176" s="2">
        <f t="shared" ca="1" si="32"/>
        <v>1.5</v>
      </c>
      <c r="J176" s="2">
        <f t="shared" ca="1" si="33"/>
        <v>-1.6000000000000014</v>
      </c>
    </row>
    <row r="177" spans="2:10" ht="15.5">
      <c r="B177" s="2">
        <v>156</v>
      </c>
      <c r="C177" s="28">
        <f t="shared" ca="1" si="34"/>
        <v>0.16205303100297874</v>
      </c>
      <c r="D177" s="2" t="str">
        <f t="shared" ca="1" si="28"/>
        <v>Buona</v>
      </c>
      <c r="E177" s="28">
        <f t="shared" ca="1" si="34"/>
        <v>0.35949352630431797</v>
      </c>
      <c r="F177" s="2">
        <f t="shared" ca="1" si="29"/>
        <v>70</v>
      </c>
      <c r="G177" s="2">
        <f t="shared" ca="1" si="30"/>
        <v>35</v>
      </c>
      <c r="H177" s="2">
        <f t="shared" ca="1" si="31"/>
        <v>0</v>
      </c>
      <c r="I177" s="2">
        <f t="shared" ca="1" si="32"/>
        <v>0</v>
      </c>
      <c r="J177" s="2">
        <f t="shared" ca="1" si="33"/>
        <v>11.899999999999999</v>
      </c>
    </row>
    <row r="178" spans="2:10" ht="15.5">
      <c r="B178" s="2">
        <v>157</v>
      </c>
      <c r="C178" s="28">
        <f t="shared" ca="1" si="34"/>
        <v>0.29819434856988203</v>
      </c>
      <c r="D178" s="2" t="str">
        <f t="shared" ca="1" si="28"/>
        <v>Buona</v>
      </c>
      <c r="E178" s="28">
        <f t="shared" ca="1" si="34"/>
        <v>0.20671610404633856</v>
      </c>
      <c r="F178" s="2">
        <f t="shared" ca="1" si="29"/>
        <v>60</v>
      </c>
      <c r="G178" s="2">
        <f t="shared" ca="1" si="30"/>
        <v>30</v>
      </c>
      <c r="H178" s="2">
        <f t="shared" ca="1" si="31"/>
        <v>0</v>
      </c>
      <c r="I178" s="2">
        <f t="shared" ca="1" si="32"/>
        <v>0.5</v>
      </c>
      <c r="J178" s="2">
        <f t="shared" ca="1" si="33"/>
        <v>7.3999999999999986</v>
      </c>
    </row>
    <row r="179" spans="2:10" ht="15.5">
      <c r="B179" s="2">
        <v>158</v>
      </c>
      <c r="C179" s="28">
        <f t="shared" ca="1" si="34"/>
        <v>0.34541678692189959</v>
      </c>
      <c r="D179" s="2" t="str">
        <f t="shared" ca="1" si="28"/>
        <v>Buona</v>
      </c>
      <c r="E179" s="28">
        <f t="shared" ca="1" si="34"/>
        <v>0.87582031531081594</v>
      </c>
      <c r="F179" s="2">
        <f t="shared" ca="1" si="29"/>
        <v>90</v>
      </c>
      <c r="G179" s="2">
        <f t="shared" ca="1" si="30"/>
        <v>35</v>
      </c>
      <c r="H179" s="2">
        <f t="shared" ca="1" si="31"/>
        <v>3.3999999999999995</v>
      </c>
      <c r="I179" s="2">
        <f t="shared" ca="1" si="32"/>
        <v>0</v>
      </c>
      <c r="J179" s="2">
        <f t="shared" ca="1" si="33"/>
        <v>8.5</v>
      </c>
    </row>
    <row r="180" spans="2:10" ht="15.5">
      <c r="B180" s="2">
        <v>159</v>
      </c>
      <c r="C180" s="28">
        <f t="shared" ca="1" si="34"/>
        <v>0.2471988822047414</v>
      </c>
      <c r="D180" s="2" t="str">
        <f t="shared" ca="1" si="28"/>
        <v>Buona</v>
      </c>
      <c r="E180" s="28">
        <f t="shared" ca="1" si="34"/>
        <v>0.22756979335944705</v>
      </c>
      <c r="F180" s="2">
        <f t="shared" ca="1" si="29"/>
        <v>60</v>
      </c>
      <c r="G180" s="2">
        <f t="shared" ca="1" si="30"/>
        <v>30</v>
      </c>
      <c r="H180" s="2">
        <f t="shared" ca="1" si="31"/>
        <v>0</v>
      </c>
      <c r="I180" s="2">
        <f t="shared" ca="1" si="32"/>
        <v>0.5</v>
      </c>
      <c r="J180" s="2">
        <f t="shared" ca="1" si="33"/>
        <v>7.3999999999999986</v>
      </c>
    </row>
    <row r="181" spans="2:10" ht="15.5">
      <c r="B181" s="2">
        <v>160</v>
      </c>
      <c r="C181" s="28">
        <f t="shared" ca="1" si="34"/>
        <v>0.29066536088608952</v>
      </c>
      <c r="D181" s="2" t="str">
        <f t="shared" ca="1" si="28"/>
        <v>Buona</v>
      </c>
      <c r="E181" s="28">
        <f t="shared" ca="1" si="34"/>
        <v>2.2497567555105347E-2</v>
      </c>
      <c r="F181" s="2">
        <f t="shared" ca="1" si="29"/>
        <v>40</v>
      </c>
      <c r="G181" s="2">
        <f t="shared" ca="1" si="30"/>
        <v>20</v>
      </c>
      <c r="H181" s="2">
        <f t="shared" ca="1" si="31"/>
        <v>0</v>
      </c>
      <c r="I181" s="2">
        <f t="shared" ca="1" si="32"/>
        <v>1.5</v>
      </c>
      <c r="J181" s="2">
        <f t="shared" ca="1" si="33"/>
        <v>-1.6000000000000014</v>
      </c>
    </row>
    <row r="182" spans="2:10" ht="15.5">
      <c r="B182" s="2">
        <v>161</v>
      </c>
      <c r="C182" s="28">
        <f t="shared" ca="1" si="34"/>
        <v>0.27100225229110786</v>
      </c>
      <c r="D182" s="2" t="str">
        <f t="shared" ca="1" si="28"/>
        <v>Buona</v>
      </c>
      <c r="E182" s="28">
        <f t="shared" ca="1" si="34"/>
        <v>0.71614969449677435</v>
      </c>
      <c r="F182" s="2">
        <f t="shared" ca="1" si="29"/>
        <v>80</v>
      </c>
      <c r="G182" s="2">
        <f t="shared" ca="1" si="30"/>
        <v>35</v>
      </c>
      <c r="H182" s="2">
        <f t="shared" ca="1" si="31"/>
        <v>1.6999999999999997</v>
      </c>
      <c r="I182" s="2">
        <f t="shared" ca="1" si="32"/>
        <v>0</v>
      </c>
      <c r="J182" s="2">
        <f t="shared" ca="1" si="33"/>
        <v>10.199999999999999</v>
      </c>
    </row>
    <row r="183" spans="2:10" ht="15.5">
      <c r="B183" s="2">
        <v>162</v>
      </c>
      <c r="C183" s="28">
        <f t="shared" ca="1" si="34"/>
        <v>0.72277939806799529</v>
      </c>
      <c r="D183" s="2" t="str">
        <f t="shared" ca="1" si="28"/>
        <v>Discreta</v>
      </c>
      <c r="E183" s="28">
        <f t="shared" ca="1" si="34"/>
        <v>0.41408129409902661</v>
      </c>
      <c r="F183" s="2">
        <f t="shared" ca="1" si="29"/>
        <v>60</v>
      </c>
      <c r="G183" s="2">
        <f t="shared" ca="1" si="30"/>
        <v>30</v>
      </c>
      <c r="H183" s="2">
        <f t="shared" ca="1" si="31"/>
        <v>0</v>
      </c>
      <c r="I183" s="2">
        <f t="shared" ca="1" si="32"/>
        <v>0.5</v>
      </c>
      <c r="J183" s="2">
        <f t="shared" ca="1" si="33"/>
        <v>7.3999999999999986</v>
      </c>
    </row>
    <row r="184" spans="2:10" ht="15.5">
      <c r="B184" s="2">
        <v>163</v>
      </c>
      <c r="C184" s="28">
        <f t="shared" ca="1" si="34"/>
        <v>0.29535612016847212</v>
      </c>
      <c r="D184" s="2" t="str">
        <f t="shared" ca="1" si="28"/>
        <v>Buona</v>
      </c>
      <c r="E184" s="28">
        <f t="shared" ca="1" si="34"/>
        <v>0.51465248037924871</v>
      </c>
      <c r="F184" s="2">
        <f t="shared" ca="1" si="29"/>
        <v>80</v>
      </c>
      <c r="G184" s="2">
        <f t="shared" ca="1" si="30"/>
        <v>35</v>
      </c>
      <c r="H184" s="2">
        <f t="shared" ca="1" si="31"/>
        <v>1.6999999999999997</v>
      </c>
      <c r="I184" s="2">
        <f t="shared" ca="1" si="32"/>
        <v>0</v>
      </c>
      <c r="J184" s="2">
        <f t="shared" ca="1" si="33"/>
        <v>10.199999999999999</v>
      </c>
    </row>
    <row r="185" spans="2:10" ht="15.5">
      <c r="B185" s="2">
        <v>164</v>
      </c>
      <c r="C185" s="28">
        <f t="shared" ca="1" si="34"/>
        <v>0.63600861309029855</v>
      </c>
      <c r="D185" s="2" t="str">
        <f t="shared" ca="1" si="28"/>
        <v>Discreta</v>
      </c>
      <c r="E185" s="28">
        <f t="shared" ca="1" si="34"/>
        <v>0.73785842276072011</v>
      </c>
      <c r="F185" s="2">
        <f t="shared" ca="1" si="29"/>
        <v>70</v>
      </c>
      <c r="G185" s="2">
        <f t="shared" ca="1" si="30"/>
        <v>35</v>
      </c>
      <c r="H185" s="2">
        <f t="shared" ca="1" si="31"/>
        <v>0</v>
      </c>
      <c r="I185" s="2">
        <f t="shared" ca="1" si="32"/>
        <v>0</v>
      </c>
      <c r="J185" s="2">
        <f t="shared" ca="1" si="33"/>
        <v>11.899999999999999</v>
      </c>
    </row>
    <row r="186" spans="2:10" ht="15.5">
      <c r="B186" s="2">
        <v>165</v>
      </c>
      <c r="C186" s="28">
        <f t="shared" ca="1" si="34"/>
        <v>0.88492033287719318</v>
      </c>
      <c r="D186" s="2" t="str">
        <f t="shared" ca="1" si="28"/>
        <v>Brutta</v>
      </c>
      <c r="E186" s="28">
        <f t="shared" ca="1" si="34"/>
        <v>8.2208543772209208E-2</v>
      </c>
      <c r="F186" s="2">
        <f t="shared" ca="1" si="29"/>
        <v>40</v>
      </c>
      <c r="G186" s="2">
        <f t="shared" ca="1" si="30"/>
        <v>20</v>
      </c>
      <c r="H186" s="2">
        <f t="shared" ca="1" si="31"/>
        <v>0</v>
      </c>
      <c r="I186" s="2">
        <f t="shared" ca="1" si="32"/>
        <v>1.5</v>
      </c>
      <c r="J186" s="2">
        <f t="shared" ca="1" si="33"/>
        <v>-1.6000000000000014</v>
      </c>
    </row>
    <row r="187" spans="2:10" ht="15.5">
      <c r="B187" s="2">
        <v>166</v>
      </c>
      <c r="C187" s="28">
        <f t="shared" ca="1" si="34"/>
        <v>0.32784491514957803</v>
      </c>
      <c r="D187" s="2" t="str">
        <f t="shared" ca="1" si="28"/>
        <v>Buona</v>
      </c>
      <c r="E187" s="28">
        <f t="shared" ca="1" si="34"/>
        <v>0.91566407005678807</v>
      </c>
      <c r="F187" s="2">
        <f t="shared" ca="1" si="29"/>
        <v>90</v>
      </c>
      <c r="G187" s="2">
        <f t="shared" ca="1" si="30"/>
        <v>35</v>
      </c>
      <c r="H187" s="2">
        <f t="shared" ca="1" si="31"/>
        <v>3.3999999999999995</v>
      </c>
      <c r="I187" s="2">
        <f t="shared" ca="1" si="32"/>
        <v>0</v>
      </c>
      <c r="J187" s="2">
        <f t="shared" ca="1" si="33"/>
        <v>8.5</v>
      </c>
    </row>
    <row r="188" spans="2:10" ht="15.5">
      <c r="B188" s="2">
        <v>167</v>
      </c>
      <c r="C188" s="28">
        <f t="shared" ca="1" si="34"/>
        <v>0.47357907480919958</v>
      </c>
      <c r="D188" s="2" t="str">
        <f t="shared" ca="1" si="28"/>
        <v>Discreta</v>
      </c>
      <c r="E188" s="28">
        <f t="shared" ca="1" si="34"/>
        <v>0.74711233851882108</v>
      </c>
      <c r="F188" s="2">
        <f t="shared" ca="1" si="29"/>
        <v>70</v>
      </c>
      <c r="G188" s="2">
        <f t="shared" ca="1" si="30"/>
        <v>35</v>
      </c>
      <c r="H188" s="2">
        <f t="shared" ca="1" si="31"/>
        <v>0</v>
      </c>
      <c r="I188" s="2">
        <f t="shared" ca="1" si="32"/>
        <v>0</v>
      </c>
      <c r="J188" s="2">
        <f t="shared" ca="1" si="33"/>
        <v>11.899999999999999</v>
      </c>
    </row>
    <row r="189" spans="2:10" ht="15.5">
      <c r="B189" s="2">
        <v>168</v>
      </c>
      <c r="C189" s="28">
        <f t="shared" ca="1" si="34"/>
        <v>0.26215050191868261</v>
      </c>
      <c r="D189" s="2" t="str">
        <f t="shared" ca="1" si="28"/>
        <v>Buona</v>
      </c>
      <c r="E189" s="28">
        <f t="shared" ca="1" si="34"/>
        <v>0.90825083567707765</v>
      </c>
      <c r="F189" s="2">
        <f t="shared" ca="1" si="29"/>
        <v>90</v>
      </c>
      <c r="G189" s="2">
        <f t="shared" ca="1" si="30"/>
        <v>35</v>
      </c>
      <c r="H189" s="2">
        <f t="shared" ca="1" si="31"/>
        <v>3.3999999999999995</v>
      </c>
      <c r="I189" s="2">
        <f t="shared" ca="1" si="32"/>
        <v>0</v>
      </c>
      <c r="J189" s="2">
        <f t="shared" ca="1" si="33"/>
        <v>8.5</v>
      </c>
    </row>
    <row r="190" spans="2:10" ht="15.5">
      <c r="B190" s="2">
        <v>169</v>
      </c>
      <c r="C190" s="28">
        <f t="shared" ca="1" si="34"/>
        <v>0.39210165761338978</v>
      </c>
      <c r="D190" s="2" t="str">
        <f t="shared" ref="D190:D253" ca="1" si="35">VLOOKUP(C190,$D$7:$E$9,2)</f>
        <v>Discreta</v>
      </c>
      <c r="E190" s="28">
        <f t="shared" ca="1" si="34"/>
        <v>0.62661995516481905</v>
      </c>
      <c r="F190" s="2">
        <f t="shared" ref="F190:F253" ca="1" si="36">IF(D190="Brutta",VLOOKUP(E190,$O$7:$P$11,2),IF(D190="Discreta",VLOOKUP(E190,$R$7:$S$12,2),VLOOKUP(E190,$U$7:$V$13,2)))</f>
        <v>60</v>
      </c>
      <c r="G190" s="2">
        <f t="shared" ref="G190:G253" ca="1" si="37">$J$2*MIN(F190,$F$1)</f>
        <v>30</v>
      </c>
      <c r="H190" s="2">
        <f t="shared" ref="H190:H253" ca="1" si="38">($J$2-$J$1)*MAX(0,F190-$F$1)</f>
        <v>0</v>
      </c>
      <c r="I190" s="2">
        <f t="shared" ref="I190:I253" ca="1" si="39">$J$3*MAX(0,$F$1-F190)</f>
        <v>0.5</v>
      </c>
      <c r="J190" s="2">
        <f t="shared" ref="J190:J253" ca="1" si="40">G190-$J$1*$F$1-H190+I190</f>
        <v>7.3999999999999986</v>
      </c>
    </row>
    <row r="191" spans="2:10" ht="15.5">
      <c r="B191" s="2">
        <v>170</v>
      </c>
      <c r="C191" s="28">
        <f t="shared" ref="C191:E254" ca="1" si="41">RAND()</f>
        <v>0.27436640087197683</v>
      </c>
      <c r="D191" s="2" t="str">
        <f t="shared" ca="1" si="35"/>
        <v>Buona</v>
      </c>
      <c r="E191" s="28">
        <f t="shared" ca="1" si="41"/>
        <v>0.70971597552331067</v>
      </c>
      <c r="F191" s="2">
        <f t="shared" ca="1" si="36"/>
        <v>80</v>
      </c>
      <c r="G191" s="2">
        <f t="shared" ca="1" si="37"/>
        <v>35</v>
      </c>
      <c r="H191" s="2">
        <f t="shared" ca="1" si="38"/>
        <v>1.6999999999999997</v>
      </c>
      <c r="I191" s="2">
        <f t="shared" ca="1" si="39"/>
        <v>0</v>
      </c>
      <c r="J191" s="2">
        <f t="shared" ca="1" si="40"/>
        <v>10.199999999999999</v>
      </c>
    </row>
    <row r="192" spans="2:10" ht="15.5">
      <c r="B192" s="2">
        <v>171</v>
      </c>
      <c r="C192" s="28">
        <f t="shared" ca="1" si="41"/>
        <v>0.3824643433749132</v>
      </c>
      <c r="D192" s="2" t="str">
        <f t="shared" ca="1" si="35"/>
        <v>Discreta</v>
      </c>
      <c r="E192" s="28">
        <f t="shared" ca="1" si="41"/>
        <v>0.48349220280693717</v>
      </c>
      <c r="F192" s="2">
        <f t="shared" ca="1" si="36"/>
        <v>60</v>
      </c>
      <c r="G192" s="2">
        <f t="shared" ca="1" si="37"/>
        <v>30</v>
      </c>
      <c r="H192" s="2">
        <f t="shared" ca="1" si="38"/>
        <v>0</v>
      </c>
      <c r="I192" s="2">
        <f t="shared" ca="1" si="39"/>
        <v>0.5</v>
      </c>
      <c r="J192" s="2">
        <f t="shared" ca="1" si="40"/>
        <v>7.3999999999999986</v>
      </c>
    </row>
    <row r="193" spans="2:10" ht="15.5">
      <c r="B193" s="2">
        <v>172</v>
      </c>
      <c r="C193" s="28">
        <f t="shared" ca="1" si="41"/>
        <v>0.37439604964332018</v>
      </c>
      <c r="D193" s="2" t="str">
        <f t="shared" ca="1" si="35"/>
        <v>Discreta</v>
      </c>
      <c r="E193" s="28">
        <f t="shared" ca="1" si="41"/>
        <v>0.72601682355999164</v>
      </c>
      <c r="F193" s="2">
        <f t="shared" ca="1" si="36"/>
        <v>70</v>
      </c>
      <c r="G193" s="2">
        <f t="shared" ca="1" si="37"/>
        <v>35</v>
      </c>
      <c r="H193" s="2">
        <f t="shared" ca="1" si="38"/>
        <v>0</v>
      </c>
      <c r="I193" s="2">
        <f t="shared" ca="1" si="39"/>
        <v>0</v>
      </c>
      <c r="J193" s="2">
        <f t="shared" ca="1" si="40"/>
        <v>11.899999999999999</v>
      </c>
    </row>
    <row r="194" spans="2:10" ht="15.5">
      <c r="B194" s="2">
        <v>173</v>
      </c>
      <c r="C194" s="28">
        <f t="shared" ca="1" si="41"/>
        <v>0.43122563203422803</v>
      </c>
      <c r="D194" s="2" t="str">
        <f t="shared" ca="1" si="35"/>
        <v>Discreta</v>
      </c>
      <c r="E194" s="28">
        <f t="shared" ca="1" si="41"/>
        <v>0.7295343579404362</v>
      </c>
      <c r="F194" s="2">
        <f t="shared" ca="1" si="36"/>
        <v>70</v>
      </c>
      <c r="G194" s="2">
        <f t="shared" ca="1" si="37"/>
        <v>35</v>
      </c>
      <c r="H194" s="2">
        <f t="shared" ca="1" si="38"/>
        <v>0</v>
      </c>
      <c r="I194" s="2">
        <f t="shared" ca="1" si="39"/>
        <v>0</v>
      </c>
      <c r="J194" s="2">
        <f t="shared" ca="1" si="40"/>
        <v>11.899999999999999</v>
      </c>
    </row>
    <row r="195" spans="2:10" ht="15.5">
      <c r="B195" s="2">
        <v>174</v>
      </c>
      <c r="C195" s="28">
        <f t="shared" ca="1" si="41"/>
        <v>0.99873633615335755</v>
      </c>
      <c r="D195" s="2" t="str">
        <f t="shared" ca="1" si="35"/>
        <v>Brutta</v>
      </c>
      <c r="E195" s="28">
        <f t="shared" ca="1" si="41"/>
        <v>0.56797821627140876</v>
      </c>
      <c r="F195" s="2">
        <f t="shared" ca="1" si="36"/>
        <v>50</v>
      </c>
      <c r="G195" s="2">
        <f t="shared" ca="1" si="37"/>
        <v>25</v>
      </c>
      <c r="H195" s="2">
        <f t="shared" ca="1" si="38"/>
        <v>0</v>
      </c>
      <c r="I195" s="2">
        <f t="shared" ca="1" si="39"/>
        <v>1</v>
      </c>
      <c r="J195" s="2">
        <f t="shared" ca="1" si="40"/>
        <v>2.8999999999999986</v>
      </c>
    </row>
    <row r="196" spans="2:10" ht="15.5">
      <c r="B196" s="2">
        <v>175</v>
      </c>
      <c r="C196" s="28">
        <f t="shared" ca="1" si="41"/>
        <v>0.86466404664341323</v>
      </c>
      <c r="D196" s="2" t="str">
        <f t="shared" ca="1" si="35"/>
        <v>Brutta</v>
      </c>
      <c r="E196" s="28">
        <f t="shared" ca="1" si="41"/>
        <v>1.9017697747312212E-3</v>
      </c>
      <c r="F196" s="2">
        <f t="shared" ca="1" si="36"/>
        <v>40</v>
      </c>
      <c r="G196" s="2">
        <f t="shared" ca="1" si="37"/>
        <v>20</v>
      </c>
      <c r="H196" s="2">
        <f t="shared" ca="1" si="38"/>
        <v>0</v>
      </c>
      <c r="I196" s="2">
        <f t="shared" ca="1" si="39"/>
        <v>1.5</v>
      </c>
      <c r="J196" s="2">
        <f t="shared" ca="1" si="40"/>
        <v>-1.6000000000000014</v>
      </c>
    </row>
    <row r="197" spans="2:10" ht="15.5">
      <c r="B197" s="2">
        <v>176</v>
      </c>
      <c r="C197" s="28">
        <f t="shared" ca="1" si="41"/>
        <v>0.86045559997622412</v>
      </c>
      <c r="D197" s="2" t="str">
        <f t="shared" ca="1" si="35"/>
        <v>Brutta</v>
      </c>
      <c r="E197" s="28">
        <f t="shared" ca="1" si="41"/>
        <v>0.52990204323009715</v>
      </c>
      <c r="F197" s="2">
        <f t="shared" ca="1" si="36"/>
        <v>50</v>
      </c>
      <c r="G197" s="2">
        <f t="shared" ca="1" si="37"/>
        <v>25</v>
      </c>
      <c r="H197" s="2">
        <f t="shared" ca="1" si="38"/>
        <v>0</v>
      </c>
      <c r="I197" s="2">
        <f t="shared" ca="1" si="39"/>
        <v>1</v>
      </c>
      <c r="J197" s="2">
        <f t="shared" ca="1" si="40"/>
        <v>2.8999999999999986</v>
      </c>
    </row>
    <row r="198" spans="2:10" ht="15.5">
      <c r="B198" s="2">
        <v>177</v>
      </c>
      <c r="C198" s="28">
        <f t="shared" ca="1" si="41"/>
        <v>0.62286639909845098</v>
      </c>
      <c r="D198" s="2" t="str">
        <f t="shared" ca="1" si="35"/>
        <v>Discreta</v>
      </c>
      <c r="E198" s="28">
        <f t="shared" ca="1" si="41"/>
        <v>0.19645689095397312</v>
      </c>
      <c r="F198" s="2">
        <f t="shared" ca="1" si="36"/>
        <v>50</v>
      </c>
      <c r="G198" s="2">
        <f t="shared" ca="1" si="37"/>
        <v>25</v>
      </c>
      <c r="H198" s="2">
        <f t="shared" ca="1" si="38"/>
        <v>0</v>
      </c>
      <c r="I198" s="2">
        <f t="shared" ca="1" si="39"/>
        <v>1</v>
      </c>
      <c r="J198" s="2">
        <f t="shared" ca="1" si="40"/>
        <v>2.8999999999999986</v>
      </c>
    </row>
    <row r="199" spans="2:10" ht="15.5">
      <c r="B199" s="2">
        <v>178</v>
      </c>
      <c r="C199" s="28">
        <f t="shared" ca="1" si="41"/>
        <v>0.90848144619904636</v>
      </c>
      <c r="D199" s="2" t="str">
        <f t="shared" ca="1" si="35"/>
        <v>Brutta</v>
      </c>
      <c r="E199" s="28">
        <f t="shared" ca="1" si="41"/>
        <v>5.2564263482666185E-2</v>
      </c>
      <c r="F199" s="2">
        <f t="shared" ca="1" si="36"/>
        <v>40</v>
      </c>
      <c r="G199" s="2">
        <f t="shared" ca="1" si="37"/>
        <v>20</v>
      </c>
      <c r="H199" s="2">
        <f t="shared" ca="1" si="38"/>
        <v>0</v>
      </c>
      <c r="I199" s="2">
        <f t="shared" ca="1" si="39"/>
        <v>1.5</v>
      </c>
      <c r="J199" s="2">
        <f t="shared" ca="1" si="40"/>
        <v>-1.6000000000000014</v>
      </c>
    </row>
    <row r="200" spans="2:10" ht="15.5">
      <c r="B200" s="2">
        <v>179</v>
      </c>
      <c r="C200" s="28">
        <f t="shared" ca="1" si="41"/>
        <v>0.14037722212645909</v>
      </c>
      <c r="D200" s="2" t="str">
        <f t="shared" ca="1" si="35"/>
        <v>Buona</v>
      </c>
      <c r="E200" s="28">
        <f t="shared" ca="1" si="41"/>
        <v>0.86138959335443921</v>
      </c>
      <c r="F200" s="2">
        <f t="shared" ca="1" si="36"/>
        <v>90</v>
      </c>
      <c r="G200" s="2">
        <f t="shared" ca="1" si="37"/>
        <v>35</v>
      </c>
      <c r="H200" s="2">
        <f t="shared" ca="1" si="38"/>
        <v>3.3999999999999995</v>
      </c>
      <c r="I200" s="2">
        <f t="shared" ca="1" si="39"/>
        <v>0</v>
      </c>
      <c r="J200" s="2">
        <f t="shared" ca="1" si="40"/>
        <v>8.5</v>
      </c>
    </row>
    <row r="201" spans="2:10" ht="15.5">
      <c r="B201" s="2">
        <v>180</v>
      </c>
      <c r="C201" s="28">
        <f t="shared" ca="1" si="41"/>
        <v>8.3298946511068617E-2</v>
      </c>
      <c r="D201" s="2" t="str">
        <f t="shared" ca="1" si="35"/>
        <v>Buona</v>
      </c>
      <c r="E201" s="28">
        <f t="shared" ca="1" si="41"/>
        <v>0.16461194523234812</v>
      </c>
      <c r="F201" s="2">
        <f t="shared" ca="1" si="36"/>
        <v>60</v>
      </c>
      <c r="G201" s="2">
        <f t="shared" ca="1" si="37"/>
        <v>30</v>
      </c>
      <c r="H201" s="2">
        <f t="shared" ca="1" si="38"/>
        <v>0</v>
      </c>
      <c r="I201" s="2">
        <f t="shared" ca="1" si="39"/>
        <v>0.5</v>
      </c>
      <c r="J201" s="2">
        <f t="shared" ca="1" si="40"/>
        <v>7.3999999999999986</v>
      </c>
    </row>
    <row r="202" spans="2:10" ht="15.5">
      <c r="B202" s="2">
        <v>181</v>
      </c>
      <c r="C202" s="28">
        <f t="shared" ca="1" si="41"/>
        <v>0.36947143997229426</v>
      </c>
      <c r="D202" s="2" t="str">
        <f t="shared" ca="1" si="35"/>
        <v>Discreta</v>
      </c>
      <c r="E202" s="28">
        <f t="shared" ca="1" si="41"/>
        <v>0.61917133604086383</v>
      </c>
      <c r="F202" s="2">
        <f t="shared" ca="1" si="36"/>
        <v>60</v>
      </c>
      <c r="G202" s="2">
        <f t="shared" ca="1" si="37"/>
        <v>30</v>
      </c>
      <c r="H202" s="2">
        <f t="shared" ca="1" si="38"/>
        <v>0</v>
      </c>
      <c r="I202" s="2">
        <f t="shared" ca="1" si="39"/>
        <v>0.5</v>
      </c>
      <c r="J202" s="2">
        <f t="shared" ca="1" si="40"/>
        <v>7.3999999999999986</v>
      </c>
    </row>
    <row r="203" spans="2:10" ht="15.5">
      <c r="B203" s="2">
        <v>182</v>
      </c>
      <c r="C203" s="28">
        <f t="shared" ca="1" si="41"/>
        <v>0.59619033270756416</v>
      </c>
      <c r="D203" s="2" t="str">
        <f t="shared" ca="1" si="35"/>
        <v>Discreta</v>
      </c>
      <c r="E203" s="28">
        <f t="shared" ca="1" si="41"/>
        <v>0.66917827840408106</v>
      </c>
      <c r="F203" s="2">
        <f t="shared" ca="1" si="36"/>
        <v>60</v>
      </c>
      <c r="G203" s="2">
        <f t="shared" ca="1" si="37"/>
        <v>30</v>
      </c>
      <c r="H203" s="2">
        <f t="shared" ca="1" si="38"/>
        <v>0</v>
      </c>
      <c r="I203" s="2">
        <f t="shared" ca="1" si="39"/>
        <v>0.5</v>
      </c>
      <c r="J203" s="2">
        <f t="shared" ca="1" si="40"/>
        <v>7.3999999999999986</v>
      </c>
    </row>
    <row r="204" spans="2:10" ht="15.5">
      <c r="B204" s="2">
        <v>183</v>
      </c>
      <c r="C204" s="28">
        <f t="shared" ca="1" si="41"/>
        <v>3.4291588271236018E-2</v>
      </c>
      <c r="D204" s="2" t="str">
        <f t="shared" ca="1" si="35"/>
        <v>Buona</v>
      </c>
      <c r="E204" s="28">
        <f t="shared" ca="1" si="41"/>
        <v>0.1478995385313101</v>
      </c>
      <c r="F204" s="2">
        <f t="shared" ca="1" si="36"/>
        <v>60</v>
      </c>
      <c r="G204" s="2">
        <f t="shared" ca="1" si="37"/>
        <v>30</v>
      </c>
      <c r="H204" s="2">
        <f t="shared" ca="1" si="38"/>
        <v>0</v>
      </c>
      <c r="I204" s="2">
        <f t="shared" ca="1" si="39"/>
        <v>0.5</v>
      </c>
      <c r="J204" s="2">
        <f t="shared" ca="1" si="40"/>
        <v>7.3999999999999986</v>
      </c>
    </row>
    <row r="205" spans="2:10" ht="15.5">
      <c r="B205" s="2">
        <v>184</v>
      </c>
      <c r="C205" s="28">
        <f t="shared" ca="1" si="41"/>
        <v>0.66720949969136212</v>
      </c>
      <c r="D205" s="2" t="str">
        <f t="shared" ca="1" si="35"/>
        <v>Discreta</v>
      </c>
      <c r="E205" s="28">
        <f t="shared" ca="1" si="41"/>
        <v>0.99038878449178314</v>
      </c>
      <c r="F205" s="2">
        <f t="shared" ca="1" si="36"/>
        <v>90</v>
      </c>
      <c r="G205" s="2">
        <f t="shared" ca="1" si="37"/>
        <v>35</v>
      </c>
      <c r="H205" s="2">
        <f t="shared" ca="1" si="38"/>
        <v>3.3999999999999995</v>
      </c>
      <c r="I205" s="2">
        <f t="shared" ca="1" si="39"/>
        <v>0</v>
      </c>
      <c r="J205" s="2">
        <f t="shared" ca="1" si="40"/>
        <v>8.5</v>
      </c>
    </row>
    <row r="206" spans="2:10" ht="15.5">
      <c r="B206" s="2">
        <v>185</v>
      </c>
      <c r="C206" s="28">
        <f t="shared" ca="1" si="41"/>
        <v>0.47507155736991047</v>
      </c>
      <c r="D206" s="2" t="str">
        <f t="shared" ca="1" si="35"/>
        <v>Discreta</v>
      </c>
      <c r="E206" s="28">
        <f t="shared" ca="1" si="41"/>
        <v>0.6333805903385793</v>
      </c>
      <c r="F206" s="2">
        <f t="shared" ca="1" si="36"/>
        <v>60</v>
      </c>
      <c r="G206" s="2">
        <f t="shared" ca="1" si="37"/>
        <v>30</v>
      </c>
      <c r="H206" s="2">
        <f t="shared" ca="1" si="38"/>
        <v>0</v>
      </c>
      <c r="I206" s="2">
        <f t="shared" ca="1" si="39"/>
        <v>0.5</v>
      </c>
      <c r="J206" s="2">
        <f t="shared" ca="1" si="40"/>
        <v>7.3999999999999986</v>
      </c>
    </row>
    <row r="207" spans="2:10" ht="15.5">
      <c r="B207" s="2">
        <v>186</v>
      </c>
      <c r="C207" s="28">
        <f t="shared" ca="1" si="41"/>
        <v>0.12123772289984514</v>
      </c>
      <c r="D207" s="2" t="str">
        <f t="shared" ca="1" si="35"/>
        <v>Buona</v>
      </c>
      <c r="E207" s="28">
        <f t="shared" ca="1" si="41"/>
        <v>0.30556947753791963</v>
      </c>
      <c r="F207" s="2">
        <f t="shared" ca="1" si="36"/>
        <v>70</v>
      </c>
      <c r="G207" s="2">
        <f t="shared" ca="1" si="37"/>
        <v>35</v>
      </c>
      <c r="H207" s="2">
        <f t="shared" ca="1" si="38"/>
        <v>0</v>
      </c>
      <c r="I207" s="2">
        <f t="shared" ca="1" si="39"/>
        <v>0</v>
      </c>
      <c r="J207" s="2">
        <f t="shared" ca="1" si="40"/>
        <v>11.899999999999999</v>
      </c>
    </row>
    <row r="208" spans="2:10" ht="15.5">
      <c r="B208" s="2">
        <v>187</v>
      </c>
      <c r="C208" s="28">
        <f t="shared" ca="1" si="41"/>
        <v>0.44317897112626781</v>
      </c>
      <c r="D208" s="2" t="str">
        <f t="shared" ca="1" si="35"/>
        <v>Discreta</v>
      </c>
      <c r="E208" s="28">
        <f t="shared" ca="1" si="41"/>
        <v>1.4215199163655767E-2</v>
      </c>
      <c r="F208" s="2">
        <f t="shared" ca="1" si="36"/>
        <v>40</v>
      </c>
      <c r="G208" s="2">
        <f t="shared" ca="1" si="37"/>
        <v>20</v>
      </c>
      <c r="H208" s="2">
        <f t="shared" ca="1" si="38"/>
        <v>0</v>
      </c>
      <c r="I208" s="2">
        <f t="shared" ca="1" si="39"/>
        <v>1.5</v>
      </c>
      <c r="J208" s="2">
        <f t="shared" ca="1" si="40"/>
        <v>-1.6000000000000014</v>
      </c>
    </row>
    <row r="209" spans="2:10" ht="15.5">
      <c r="B209" s="2">
        <v>188</v>
      </c>
      <c r="C209" s="28">
        <f t="shared" ca="1" si="41"/>
        <v>0.1233871199610489</v>
      </c>
      <c r="D209" s="2" t="str">
        <f t="shared" ca="1" si="35"/>
        <v>Buona</v>
      </c>
      <c r="E209" s="28">
        <f t="shared" ca="1" si="41"/>
        <v>0.49908084006826281</v>
      </c>
      <c r="F209" s="2">
        <f t="shared" ca="1" si="36"/>
        <v>80</v>
      </c>
      <c r="G209" s="2">
        <f t="shared" ca="1" si="37"/>
        <v>35</v>
      </c>
      <c r="H209" s="2">
        <f t="shared" ca="1" si="38"/>
        <v>1.6999999999999997</v>
      </c>
      <c r="I209" s="2">
        <f t="shared" ca="1" si="39"/>
        <v>0</v>
      </c>
      <c r="J209" s="2">
        <f t="shared" ca="1" si="40"/>
        <v>10.199999999999999</v>
      </c>
    </row>
    <row r="210" spans="2:10" ht="15.5">
      <c r="B210" s="2">
        <v>189</v>
      </c>
      <c r="C210" s="28">
        <f t="shared" ca="1" si="41"/>
        <v>0.59553365399328606</v>
      </c>
      <c r="D210" s="2" t="str">
        <f t="shared" ca="1" si="35"/>
        <v>Discreta</v>
      </c>
      <c r="E210" s="28">
        <f t="shared" ca="1" si="41"/>
        <v>0.53501638195929191</v>
      </c>
      <c r="F210" s="2">
        <f t="shared" ca="1" si="36"/>
        <v>60</v>
      </c>
      <c r="G210" s="2">
        <f t="shared" ca="1" si="37"/>
        <v>30</v>
      </c>
      <c r="H210" s="2">
        <f t="shared" ca="1" si="38"/>
        <v>0</v>
      </c>
      <c r="I210" s="2">
        <f t="shared" ca="1" si="39"/>
        <v>0.5</v>
      </c>
      <c r="J210" s="2">
        <f t="shared" ca="1" si="40"/>
        <v>7.3999999999999986</v>
      </c>
    </row>
    <row r="211" spans="2:10" ht="15.5">
      <c r="B211" s="2">
        <v>190</v>
      </c>
      <c r="C211" s="28">
        <f t="shared" ca="1" si="41"/>
        <v>0.75548962426041066</v>
      </c>
      <c r="D211" s="2" t="str">
        <f t="shared" ca="1" si="35"/>
        <v>Discreta</v>
      </c>
      <c r="E211" s="28">
        <f t="shared" ca="1" si="41"/>
        <v>0.15105633812787478</v>
      </c>
      <c r="F211" s="2">
        <f t="shared" ca="1" si="36"/>
        <v>50</v>
      </c>
      <c r="G211" s="2">
        <f t="shared" ca="1" si="37"/>
        <v>25</v>
      </c>
      <c r="H211" s="2">
        <f t="shared" ca="1" si="38"/>
        <v>0</v>
      </c>
      <c r="I211" s="2">
        <f t="shared" ca="1" si="39"/>
        <v>1</v>
      </c>
      <c r="J211" s="2">
        <f t="shared" ca="1" si="40"/>
        <v>2.8999999999999986</v>
      </c>
    </row>
    <row r="212" spans="2:10" ht="15.5">
      <c r="B212" s="2">
        <v>191</v>
      </c>
      <c r="C212" s="28">
        <f t="shared" ca="1" si="41"/>
        <v>4.7346096562556506E-2</v>
      </c>
      <c r="D212" s="2" t="str">
        <f t="shared" ca="1" si="35"/>
        <v>Buona</v>
      </c>
      <c r="E212" s="28">
        <f t="shared" ca="1" si="41"/>
        <v>0.62125164217134832</v>
      </c>
      <c r="F212" s="2">
        <f t="shared" ca="1" si="36"/>
        <v>80</v>
      </c>
      <c r="G212" s="2">
        <f t="shared" ca="1" si="37"/>
        <v>35</v>
      </c>
      <c r="H212" s="2">
        <f t="shared" ca="1" si="38"/>
        <v>1.6999999999999997</v>
      </c>
      <c r="I212" s="2">
        <f t="shared" ca="1" si="39"/>
        <v>0</v>
      </c>
      <c r="J212" s="2">
        <f t="shared" ca="1" si="40"/>
        <v>10.199999999999999</v>
      </c>
    </row>
    <row r="213" spans="2:10" ht="15.5">
      <c r="B213" s="2">
        <v>192</v>
      </c>
      <c r="C213" s="28">
        <f t="shared" ca="1" si="41"/>
        <v>0.57201087056777622</v>
      </c>
      <c r="D213" s="2" t="str">
        <f t="shared" ca="1" si="35"/>
        <v>Discreta</v>
      </c>
      <c r="E213" s="28">
        <f t="shared" ca="1" si="41"/>
        <v>0.62933788063331619</v>
      </c>
      <c r="F213" s="2">
        <f t="shared" ca="1" si="36"/>
        <v>60</v>
      </c>
      <c r="G213" s="2">
        <f t="shared" ca="1" si="37"/>
        <v>30</v>
      </c>
      <c r="H213" s="2">
        <f t="shared" ca="1" si="38"/>
        <v>0</v>
      </c>
      <c r="I213" s="2">
        <f t="shared" ca="1" si="39"/>
        <v>0.5</v>
      </c>
      <c r="J213" s="2">
        <f t="shared" ca="1" si="40"/>
        <v>7.3999999999999986</v>
      </c>
    </row>
    <row r="214" spans="2:10" ht="15.5">
      <c r="B214" s="2">
        <v>193</v>
      </c>
      <c r="C214" s="28">
        <f t="shared" ca="1" si="41"/>
        <v>0.34033922335448863</v>
      </c>
      <c r="D214" s="2" t="str">
        <f t="shared" ca="1" si="35"/>
        <v>Buona</v>
      </c>
      <c r="E214" s="28">
        <f t="shared" ca="1" si="41"/>
        <v>0.49071528862881153</v>
      </c>
      <c r="F214" s="2">
        <f t="shared" ca="1" si="36"/>
        <v>80</v>
      </c>
      <c r="G214" s="2">
        <f t="shared" ca="1" si="37"/>
        <v>35</v>
      </c>
      <c r="H214" s="2">
        <f t="shared" ca="1" si="38"/>
        <v>1.6999999999999997</v>
      </c>
      <c r="I214" s="2">
        <f t="shared" ca="1" si="39"/>
        <v>0</v>
      </c>
      <c r="J214" s="2">
        <f t="shared" ca="1" si="40"/>
        <v>10.199999999999999</v>
      </c>
    </row>
    <row r="215" spans="2:10" ht="15.5">
      <c r="B215" s="2">
        <v>194</v>
      </c>
      <c r="C215" s="28">
        <f t="shared" ca="1" si="41"/>
        <v>9.2002681501536565E-2</v>
      </c>
      <c r="D215" s="2" t="str">
        <f t="shared" ca="1" si="35"/>
        <v>Buona</v>
      </c>
      <c r="E215" s="28">
        <f t="shared" ca="1" si="41"/>
        <v>0.75695352474005617</v>
      </c>
      <c r="F215" s="2">
        <f t="shared" ca="1" si="36"/>
        <v>80</v>
      </c>
      <c r="G215" s="2">
        <f t="shared" ca="1" si="37"/>
        <v>35</v>
      </c>
      <c r="H215" s="2">
        <f t="shared" ca="1" si="38"/>
        <v>1.6999999999999997</v>
      </c>
      <c r="I215" s="2">
        <f t="shared" ca="1" si="39"/>
        <v>0</v>
      </c>
      <c r="J215" s="2">
        <f t="shared" ca="1" si="40"/>
        <v>10.199999999999999</v>
      </c>
    </row>
    <row r="216" spans="2:10" ht="15.5">
      <c r="B216" s="2">
        <v>195</v>
      </c>
      <c r="C216" s="28">
        <f t="shared" ca="1" si="41"/>
        <v>0.61262959498585901</v>
      </c>
      <c r="D216" s="2" t="str">
        <f t="shared" ca="1" si="35"/>
        <v>Discreta</v>
      </c>
      <c r="E216" s="28">
        <f t="shared" ca="1" si="41"/>
        <v>0.96482021549794161</v>
      </c>
      <c r="F216" s="2">
        <f t="shared" ca="1" si="36"/>
        <v>90</v>
      </c>
      <c r="G216" s="2">
        <f t="shared" ca="1" si="37"/>
        <v>35</v>
      </c>
      <c r="H216" s="2">
        <f t="shared" ca="1" si="38"/>
        <v>3.3999999999999995</v>
      </c>
      <c r="I216" s="2">
        <f t="shared" ca="1" si="39"/>
        <v>0</v>
      </c>
      <c r="J216" s="2">
        <f t="shared" ca="1" si="40"/>
        <v>8.5</v>
      </c>
    </row>
    <row r="217" spans="2:10" ht="15.5">
      <c r="B217" s="2">
        <v>196</v>
      </c>
      <c r="C217" s="28">
        <f t="shared" ca="1" si="41"/>
        <v>0.41682970192514335</v>
      </c>
      <c r="D217" s="2" t="str">
        <f t="shared" ca="1" si="35"/>
        <v>Discreta</v>
      </c>
      <c r="E217" s="28">
        <f t="shared" ca="1" si="41"/>
        <v>0.35510325112580032</v>
      </c>
      <c r="F217" s="2">
        <f t="shared" ca="1" si="36"/>
        <v>60</v>
      </c>
      <c r="G217" s="2">
        <f t="shared" ca="1" si="37"/>
        <v>30</v>
      </c>
      <c r="H217" s="2">
        <f t="shared" ca="1" si="38"/>
        <v>0</v>
      </c>
      <c r="I217" s="2">
        <f t="shared" ca="1" si="39"/>
        <v>0.5</v>
      </c>
      <c r="J217" s="2">
        <f t="shared" ca="1" si="40"/>
        <v>7.3999999999999986</v>
      </c>
    </row>
    <row r="218" spans="2:10" ht="15.5">
      <c r="B218" s="2">
        <v>197</v>
      </c>
      <c r="C218" s="28">
        <f t="shared" ca="1" si="41"/>
        <v>0.55096205967026102</v>
      </c>
      <c r="D218" s="2" t="str">
        <f t="shared" ca="1" si="35"/>
        <v>Discreta</v>
      </c>
      <c r="E218" s="28">
        <f t="shared" ca="1" si="41"/>
        <v>1.6720895082756537E-2</v>
      </c>
      <c r="F218" s="2">
        <f t="shared" ca="1" si="36"/>
        <v>40</v>
      </c>
      <c r="G218" s="2">
        <f t="shared" ca="1" si="37"/>
        <v>20</v>
      </c>
      <c r="H218" s="2">
        <f t="shared" ca="1" si="38"/>
        <v>0</v>
      </c>
      <c r="I218" s="2">
        <f t="shared" ca="1" si="39"/>
        <v>1.5</v>
      </c>
      <c r="J218" s="2">
        <f t="shared" ca="1" si="40"/>
        <v>-1.6000000000000014</v>
      </c>
    </row>
    <row r="219" spans="2:10" ht="15.5">
      <c r="B219" s="2">
        <v>198</v>
      </c>
      <c r="C219" s="28">
        <f t="shared" ca="1" si="41"/>
        <v>0.90220007703436023</v>
      </c>
      <c r="D219" s="2" t="str">
        <f t="shared" ca="1" si="35"/>
        <v>Brutta</v>
      </c>
      <c r="E219" s="28">
        <f t="shared" ca="1" si="41"/>
        <v>0.3814717043542214</v>
      </c>
      <c r="F219" s="2">
        <f t="shared" ca="1" si="36"/>
        <v>40</v>
      </c>
      <c r="G219" s="2">
        <f t="shared" ca="1" si="37"/>
        <v>20</v>
      </c>
      <c r="H219" s="2">
        <f t="shared" ca="1" si="38"/>
        <v>0</v>
      </c>
      <c r="I219" s="2">
        <f t="shared" ca="1" si="39"/>
        <v>1.5</v>
      </c>
      <c r="J219" s="2">
        <f t="shared" ca="1" si="40"/>
        <v>-1.6000000000000014</v>
      </c>
    </row>
    <row r="220" spans="2:10" ht="15.5">
      <c r="B220" s="2">
        <v>199</v>
      </c>
      <c r="C220" s="28">
        <f t="shared" ca="1" si="41"/>
        <v>9.0840438363858245E-2</v>
      </c>
      <c r="D220" s="2" t="str">
        <f t="shared" ca="1" si="35"/>
        <v>Buona</v>
      </c>
      <c r="E220" s="28">
        <f t="shared" ca="1" si="41"/>
        <v>0.70133680116984376</v>
      </c>
      <c r="F220" s="2">
        <f t="shared" ca="1" si="36"/>
        <v>80</v>
      </c>
      <c r="G220" s="2">
        <f t="shared" ca="1" si="37"/>
        <v>35</v>
      </c>
      <c r="H220" s="2">
        <f t="shared" ca="1" si="38"/>
        <v>1.6999999999999997</v>
      </c>
      <c r="I220" s="2">
        <f t="shared" ca="1" si="39"/>
        <v>0</v>
      </c>
      <c r="J220" s="2">
        <f t="shared" ca="1" si="40"/>
        <v>10.199999999999999</v>
      </c>
    </row>
    <row r="221" spans="2:10" ht="15.5">
      <c r="B221" s="2">
        <v>200</v>
      </c>
      <c r="C221" s="28">
        <f t="shared" ca="1" si="41"/>
        <v>0.23561279352465925</v>
      </c>
      <c r="D221" s="2" t="str">
        <f t="shared" ca="1" si="35"/>
        <v>Buona</v>
      </c>
      <c r="E221" s="28">
        <f t="shared" ca="1" si="41"/>
        <v>0.19214450852824938</v>
      </c>
      <c r="F221" s="2">
        <f t="shared" ca="1" si="36"/>
        <v>60</v>
      </c>
      <c r="G221" s="2">
        <f t="shared" ca="1" si="37"/>
        <v>30</v>
      </c>
      <c r="H221" s="2">
        <f t="shared" ca="1" si="38"/>
        <v>0</v>
      </c>
      <c r="I221" s="2">
        <f t="shared" ca="1" si="39"/>
        <v>0.5</v>
      </c>
      <c r="J221" s="2">
        <f t="shared" ca="1" si="40"/>
        <v>7.3999999999999986</v>
      </c>
    </row>
    <row r="222" spans="2:10" ht="15.5">
      <c r="B222" s="2">
        <v>201</v>
      </c>
      <c r="C222" s="28">
        <f t="shared" ca="1" si="41"/>
        <v>0.28162276952377319</v>
      </c>
      <c r="D222" s="2" t="str">
        <f t="shared" ca="1" si="35"/>
        <v>Buona</v>
      </c>
      <c r="E222" s="28">
        <f t="shared" ca="1" si="41"/>
        <v>0.38330729259751051</v>
      </c>
      <c r="F222" s="2">
        <f t="shared" ca="1" si="36"/>
        <v>70</v>
      </c>
      <c r="G222" s="2">
        <f t="shared" ca="1" si="37"/>
        <v>35</v>
      </c>
      <c r="H222" s="2">
        <f t="shared" ca="1" si="38"/>
        <v>0</v>
      </c>
      <c r="I222" s="2">
        <f t="shared" ca="1" si="39"/>
        <v>0</v>
      </c>
      <c r="J222" s="2">
        <f t="shared" ca="1" si="40"/>
        <v>11.899999999999999</v>
      </c>
    </row>
    <row r="223" spans="2:10" ht="15.5">
      <c r="B223" s="2">
        <v>202</v>
      </c>
      <c r="C223" s="28">
        <f t="shared" ca="1" si="41"/>
        <v>0.28488012355007486</v>
      </c>
      <c r="D223" s="2" t="str">
        <f t="shared" ca="1" si="35"/>
        <v>Buona</v>
      </c>
      <c r="E223" s="28">
        <f t="shared" ca="1" si="41"/>
        <v>0.44434853987070899</v>
      </c>
      <c r="F223" s="2">
        <f t="shared" ca="1" si="36"/>
        <v>80</v>
      </c>
      <c r="G223" s="2">
        <f t="shared" ca="1" si="37"/>
        <v>35</v>
      </c>
      <c r="H223" s="2">
        <f t="shared" ca="1" si="38"/>
        <v>1.6999999999999997</v>
      </c>
      <c r="I223" s="2">
        <f t="shared" ca="1" si="39"/>
        <v>0</v>
      </c>
      <c r="J223" s="2">
        <f t="shared" ca="1" si="40"/>
        <v>10.199999999999999</v>
      </c>
    </row>
    <row r="224" spans="2:10" ht="15.5">
      <c r="B224" s="2">
        <v>203</v>
      </c>
      <c r="C224" s="28">
        <f t="shared" ca="1" si="41"/>
        <v>0.40966113094752332</v>
      </c>
      <c r="D224" s="2" t="str">
        <f t="shared" ca="1" si="35"/>
        <v>Discreta</v>
      </c>
      <c r="E224" s="28">
        <f t="shared" ca="1" si="41"/>
        <v>0.80481147370450767</v>
      </c>
      <c r="F224" s="2">
        <f t="shared" ca="1" si="36"/>
        <v>70</v>
      </c>
      <c r="G224" s="2">
        <f t="shared" ca="1" si="37"/>
        <v>35</v>
      </c>
      <c r="H224" s="2">
        <f t="shared" ca="1" si="38"/>
        <v>0</v>
      </c>
      <c r="I224" s="2">
        <f t="shared" ca="1" si="39"/>
        <v>0</v>
      </c>
      <c r="J224" s="2">
        <f t="shared" ca="1" si="40"/>
        <v>11.899999999999999</v>
      </c>
    </row>
    <row r="225" spans="2:10" ht="15.5">
      <c r="B225" s="2">
        <v>204</v>
      </c>
      <c r="C225" s="28">
        <f t="shared" ca="1" si="41"/>
        <v>0.57808593889936166</v>
      </c>
      <c r="D225" s="2" t="str">
        <f t="shared" ca="1" si="35"/>
        <v>Discreta</v>
      </c>
      <c r="E225" s="28">
        <f t="shared" ca="1" si="41"/>
        <v>0.7743113377442955</v>
      </c>
      <c r="F225" s="2">
        <f t="shared" ca="1" si="36"/>
        <v>70</v>
      </c>
      <c r="G225" s="2">
        <f t="shared" ca="1" si="37"/>
        <v>35</v>
      </c>
      <c r="H225" s="2">
        <f t="shared" ca="1" si="38"/>
        <v>0</v>
      </c>
      <c r="I225" s="2">
        <f t="shared" ca="1" si="39"/>
        <v>0</v>
      </c>
      <c r="J225" s="2">
        <f t="shared" ca="1" si="40"/>
        <v>11.899999999999999</v>
      </c>
    </row>
    <row r="226" spans="2:10" ht="15.5">
      <c r="B226" s="2">
        <v>205</v>
      </c>
      <c r="C226" s="28">
        <f t="shared" ca="1" si="41"/>
        <v>9.4420155755424284E-2</v>
      </c>
      <c r="D226" s="2" t="str">
        <f t="shared" ca="1" si="35"/>
        <v>Buona</v>
      </c>
      <c r="E226" s="28">
        <f t="shared" ca="1" si="41"/>
        <v>0.7824664045153974</v>
      </c>
      <c r="F226" s="2">
        <f t="shared" ca="1" si="36"/>
        <v>90</v>
      </c>
      <c r="G226" s="2">
        <f t="shared" ca="1" si="37"/>
        <v>35</v>
      </c>
      <c r="H226" s="2">
        <f t="shared" ca="1" si="38"/>
        <v>3.3999999999999995</v>
      </c>
      <c r="I226" s="2">
        <f t="shared" ca="1" si="39"/>
        <v>0</v>
      </c>
      <c r="J226" s="2">
        <f t="shared" ca="1" si="40"/>
        <v>8.5</v>
      </c>
    </row>
    <row r="227" spans="2:10" ht="15.5">
      <c r="B227" s="2">
        <v>206</v>
      </c>
      <c r="C227" s="28">
        <f t="shared" ca="1" si="41"/>
        <v>0.93299292857613492</v>
      </c>
      <c r="D227" s="2" t="str">
        <f t="shared" ca="1" si="35"/>
        <v>Brutta</v>
      </c>
      <c r="E227" s="28">
        <f t="shared" ca="1" si="41"/>
        <v>0.68430664115309348</v>
      </c>
      <c r="F227" s="2">
        <f t="shared" ca="1" si="36"/>
        <v>60</v>
      </c>
      <c r="G227" s="2">
        <f t="shared" ca="1" si="37"/>
        <v>30</v>
      </c>
      <c r="H227" s="2">
        <f t="shared" ca="1" si="38"/>
        <v>0</v>
      </c>
      <c r="I227" s="2">
        <f t="shared" ca="1" si="39"/>
        <v>0.5</v>
      </c>
      <c r="J227" s="2">
        <f t="shared" ca="1" si="40"/>
        <v>7.3999999999999986</v>
      </c>
    </row>
    <row r="228" spans="2:10" ht="15.5">
      <c r="B228" s="2">
        <v>207</v>
      </c>
      <c r="C228" s="28">
        <f t="shared" ca="1" si="41"/>
        <v>0.81121977893722574</v>
      </c>
      <c r="D228" s="2" t="str">
        <f t="shared" ca="1" si="35"/>
        <v>Brutta</v>
      </c>
      <c r="E228" s="28">
        <f t="shared" ca="1" si="41"/>
        <v>0.37989997664962616</v>
      </c>
      <c r="F228" s="2">
        <f t="shared" ca="1" si="36"/>
        <v>40</v>
      </c>
      <c r="G228" s="2">
        <f t="shared" ca="1" si="37"/>
        <v>20</v>
      </c>
      <c r="H228" s="2">
        <f t="shared" ca="1" si="38"/>
        <v>0</v>
      </c>
      <c r="I228" s="2">
        <f t="shared" ca="1" si="39"/>
        <v>1.5</v>
      </c>
      <c r="J228" s="2">
        <f t="shared" ca="1" si="40"/>
        <v>-1.6000000000000014</v>
      </c>
    </row>
    <row r="229" spans="2:10" ht="15.5">
      <c r="B229" s="2">
        <v>208</v>
      </c>
      <c r="C229" s="28">
        <f t="shared" ca="1" si="41"/>
        <v>0.47673530322893887</v>
      </c>
      <c r="D229" s="2" t="str">
        <f t="shared" ca="1" si="35"/>
        <v>Discreta</v>
      </c>
      <c r="E229" s="28">
        <f t="shared" ca="1" si="41"/>
        <v>0.73369361541831402</v>
      </c>
      <c r="F229" s="2">
        <f t="shared" ca="1" si="36"/>
        <v>70</v>
      </c>
      <c r="G229" s="2">
        <f t="shared" ca="1" si="37"/>
        <v>35</v>
      </c>
      <c r="H229" s="2">
        <f t="shared" ca="1" si="38"/>
        <v>0</v>
      </c>
      <c r="I229" s="2">
        <f t="shared" ca="1" si="39"/>
        <v>0</v>
      </c>
      <c r="J229" s="2">
        <f t="shared" ca="1" si="40"/>
        <v>11.899999999999999</v>
      </c>
    </row>
    <row r="230" spans="2:10" ht="15.5">
      <c r="B230" s="2">
        <v>209</v>
      </c>
      <c r="C230" s="28">
        <f t="shared" ca="1" si="41"/>
        <v>0.82227107516346776</v>
      </c>
      <c r="D230" s="2" t="str">
        <f t="shared" ca="1" si="35"/>
        <v>Brutta</v>
      </c>
      <c r="E230" s="28">
        <f t="shared" ca="1" si="41"/>
        <v>0.95534218313691854</v>
      </c>
      <c r="F230" s="2">
        <f t="shared" ca="1" si="36"/>
        <v>80</v>
      </c>
      <c r="G230" s="2">
        <f t="shared" ca="1" si="37"/>
        <v>35</v>
      </c>
      <c r="H230" s="2">
        <f t="shared" ca="1" si="38"/>
        <v>1.6999999999999997</v>
      </c>
      <c r="I230" s="2">
        <f t="shared" ca="1" si="39"/>
        <v>0</v>
      </c>
      <c r="J230" s="2">
        <f t="shared" ca="1" si="40"/>
        <v>10.199999999999999</v>
      </c>
    </row>
    <row r="231" spans="2:10" ht="15.5">
      <c r="B231" s="2">
        <v>210</v>
      </c>
      <c r="C231" s="28">
        <f t="shared" ca="1" si="41"/>
        <v>0.46891492396625245</v>
      </c>
      <c r="D231" s="2" t="str">
        <f t="shared" ca="1" si="35"/>
        <v>Discreta</v>
      </c>
      <c r="E231" s="28">
        <f t="shared" ca="1" si="41"/>
        <v>0.86962704064059759</v>
      </c>
      <c r="F231" s="2">
        <f t="shared" ca="1" si="36"/>
        <v>70</v>
      </c>
      <c r="G231" s="2">
        <f t="shared" ca="1" si="37"/>
        <v>35</v>
      </c>
      <c r="H231" s="2">
        <f t="shared" ca="1" si="38"/>
        <v>0</v>
      </c>
      <c r="I231" s="2">
        <f t="shared" ca="1" si="39"/>
        <v>0</v>
      </c>
      <c r="J231" s="2">
        <f t="shared" ca="1" si="40"/>
        <v>11.899999999999999</v>
      </c>
    </row>
    <row r="232" spans="2:10" ht="15.5">
      <c r="B232" s="2">
        <v>211</v>
      </c>
      <c r="C232" s="28">
        <f t="shared" ca="1" si="41"/>
        <v>0.63047843945769544</v>
      </c>
      <c r="D232" s="2" t="str">
        <f t="shared" ca="1" si="35"/>
        <v>Discreta</v>
      </c>
      <c r="E232" s="28">
        <f t="shared" ca="1" si="41"/>
        <v>0.14164460348951446</v>
      </c>
      <c r="F232" s="2">
        <f t="shared" ca="1" si="36"/>
        <v>50</v>
      </c>
      <c r="G232" s="2">
        <f t="shared" ca="1" si="37"/>
        <v>25</v>
      </c>
      <c r="H232" s="2">
        <f t="shared" ca="1" si="38"/>
        <v>0</v>
      </c>
      <c r="I232" s="2">
        <f t="shared" ca="1" si="39"/>
        <v>1</v>
      </c>
      <c r="J232" s="2">
        <f t="shared" ca="1" si="40"/>
        <v>2.8999999999999986</v>
      </c>
    </row>
    <row r="233" spans="2:10" ht="15.5">
      <c r="B233" s="2">
        <v>212</v>
      </c>
      <c r="C233" s="28">
        <f t="shared" ca="1" si="41"/>
        <v>0.71828958797574249</v>
      </c>
      <c r="D233" s="2" t="str">
        <f t="shared" ca="1" si="35"/>
        <v>Discreta</v>
      </c>
      <c r="E233" s="28">
        <f t="shared" ca="1" si="41"/>
        <v>0.26297293104761421</v>
      </c>
      <c r="F233" s="2">
        <f t="shared" ca="1" si="36"/>
        <v>50</v>
      </c>
      <c r="G233" s="2">
        <f t="shared" ca="1" si="37"/>
        <v>25</v>
      </c>
      <c r="H233" s="2">
        <f t="shared" ca="1" si="38"/>
        <v>0</v>
      </c>
      <c r="I233" s="2">
        <f t="shared" ca="1" si="39"/>
        <v>1</v>
      </c>
      <c r="J233" s="2">
        <f t="shared" ca="1" si="40"/>
        <v>2.8999999999999986</v>
      </c>
    </row>
    <row r="234" spans="2:10" ht="15.5">
      <c r="B234" s="2">
        <v>213</v>
      </c>
      <c r="C234" s="28">
        <f t="shared" ca="1" si="41"/>
        <v>0.47906561937080394</v>
      </c>
      <c r="D234" s="2" t="str">
        <f t="shared" ca="1" si="35"/>
        <v>Discreta</v>
      </c>
      <c r="E234" s="28">
        <f t="shared" ca="1" si="41"/>
        <v>0.44395251554168147</v>
      </c>
      <c r="F234" s="2">
        <f t="shared" ca="1" si="36"/>
        <v>60</v>
      </c>
      <c r="G234" s="2">
        <f t="shared" ca="1" si="37"/>
        <v>30</v>
      </c>
      <c r="H234" s="2">
        <f t="shared" ca="1" si="38"/>
        <v>0</v>
      </c>
      <c r="I234" s="2">
        <f t="shared" ca="1" si="39"/>
        <v>0.5</v>
      </c>
      <c r="J234" s="2">
        <f t="shared" ca="1" si="40"/>
        <v>7.3999999999999986</v>
      </c>
    </row>
    <row r="235" spans="2:10" ht="15.5">
      <c r="B235" s="2">
        <v>214</v>
      </c>
      <c r="C235" s="28">
        <f t="shared" ca="1" si="41"/>
        <v>0.10795204952600101</v>
      </c>
      <c r="D235" s="2" t="str">
        <f t="shared" ca="1" si="35"/>
        <v>Buona</v>
      </c>
      <c r="E235" s="28">
        <f t="shared" ca="1" si="41"/>
        <v>0.89802199029287444</v>
      </c>
      <c r="F235" s="2">
        <f t="shared" ca="1" si="36"/>
        <v>90</v>
      </c>
      <c r="G235" s="2">
        <f t="shared" ca="1" si="37"/>
        <v>35</v>
      </c>
      <c r="H235" s="2">
        <f t="shared" ca="1" si="38"/>
        <v>3.3999999999999995</v>
      </c>
      <c r="I235" s="2">
        <f t="shared" ca="1" si="39"/>
        <v>0</v>
      </c>
      <c r="J235" s="2">
        <f t="shared" ca="1" si="40"/>
        <v>8.5</v>
      </c>
    </row>
    <row r="236" spans="2:10" ht="15.5">
      <c r="B236" s="2">
        <v>215</v>
      </c>
      <c r="C236" s="28">
        <f t="shared" ca="1" si="41"/>
        <v>0.96624074125374848</v>
      </c>
      <c r="D236" s="2" t="str">
        <f t="shared" ca="1" si="35"/>
        <v>Brutta</v>
      </c>
      <c r="E236" s="28">
        <f t="shared" ca="1" si="41"/>
        <v>0.25305939621613571</v>
      </c>
      <c r="F236" s="2">
        <f t="shared" ca="1" si="36"/>
        <v>40</v>
      </c>
      <c r="G236" s="2">
        <f t="shared" ca="1" si="37"/>
        <v>20</v>
      </c>
      <c r="H236" s="2">
        <f t="shared" ca="1" si="38"/>
        <v>0</v>
      </c>
      <c r="I236" s="2">
        <f t="shared" ca="1" si="39"/>
        <v>1.5</v>
      </c>
      <c r="J236" s="2">
        <f t="shared" ca="1" si="40"/>
        <v>-1.6000000000000014</v>
      </c>
    </row>
    <row r="237" spans="2:10" ht="15.5">
      <c r="B237" s="2">
        <v>216</v>
      </c>
      <c r="C237" s="28">
        <f t="shared" ca="1" si="41"/>
        <v>0.62862099470902388</v>
      </c>
      <c r="D237" s="2" t="str">
        <f t="shared" ca="1" si="35"/>
        <v>Discreta</v>
      </c>
      <c r="E237" s="28">
        <f t="shared" ca="1" si="41"/>
        <v>0.4916609349076374</v>
      </c>
      <c r="F237" s="2">
        <f t="shared" ca="1" si="36"/>
        <v>60</v>
      </c>
      <c r="G237" s="2">
        <f t="shared" ca="1" si="37"/>
        <v>30</v>
      </c>
      <c r="H237" s="2">
        <f t="shared" ca="1" si="38"/>
        <v>0</v>
      </c>
      <c r="I237" s="2">
        <f t="shared" ca="1" si="39"/>
        <v>0.5</v>
      </c>
      <c r="J237" s="2">
        <f t="shared" ca="1" si="40"/>
        <v>7.3999999999999986</v>
      </c>
    </row>
    <row r="238" spans="2:10" ht="15.5">
      <c r="B238" s="2">
        <v>217</v>
      </c>
      <c r="C238" s="28">
        <f t="shared" ca="1" si="41"/>
        <v>0.88439124527117763</v>
      </c>
      <c r="D238" s="2" t="str">
        <f t="shared" ca="1" si="35"/>
        <v>Brutta</v>
      </c>
      <c r="E238" s="28">
        <f t="shared" ca="1" si="41"/>
        <v>0.42621896075070431</v>
      </c>
      <c r="F238" s="2">
        <f t="shared" ca="1" si="36"/>
        <v>40</v>
      </c>
      <c r="G238" s="2">
        <f t="shared" ca="1" si="37"/>
        <v>20</v>
      </c>
      <c r="H238" s="2">
        <f t="shared" ca="1" si="38"/>
        <v>0</v>
      </c>
      <c r="I238" s="2">
        <f t="shared" ca="1" si="39"/>
        <v>1.5</v>
      </c>
      <c r="J238" s="2">
        <f t="shared" ca="1" si="40"/>
        <v>-1.6000000000000014</v>
      </c>
    </row>
    <row r="239" spans="2:10" ht="15.5">
      <c r="B239" s="2">
        <v>218</v>
      </c>
      <c r="C239" s="28">
        <f t="shared" ca="1" si="41"/>
        <v>0.24723722126575021</v>
      </c>
      <c r="D239" s="2" t="str">
        <f t="shared" ca="1" si="35"/>
        <v>Buona</v>
      </c>
      <c r="E239" s="28">
        <f t="shared" ca="1" si="41"/>
        <v>0.37281647572111454</v>
      </c>
      <c r="F239" s="2">
        <f t="shared" ca="1" si="36"/>
        <v>70</v>
      </c>
      <c r="G239" s="2">
        <f t="shared" ca="1" si="37"/>
        <v>35</v>
      </c>
      <c r="H239" s="2">
        <f t="shared" ca="1" si="38"/>
        <v>0</v>
      </c>
      <c r="I239" s="2">
        <f t="shared" ca="1" si="39"/>
        <v>0</v>
      </c>
      <c r="J239" s="2">
        <f t="shared" ca="1" si="40"/>
        <v>11.899999999999999</v>
      </c>
    </row>
    <row r="240" spans="2:10" ht="15.5">
      <c r="B240" s="2">
        <v>219</v>
      </c>
      <c r="C240" s="28">
        <f t="shared" ca="1" si="41"/>
        <v>0.55326228292682489</v>
      </c>
      <c r="D240" s="2" t="str">
        <f t="shared" ca="1" si="35"/>
        <v>Discreta</v>
      </c>
      <c r="E240" s="28">
        <f t="shared" ca="1" si="41"/>
        <v>0.49268640739805836</v>
      </c>
      <c r="F240" s="2">
        <f t="shared" ca="1" si="36"/>
        <v>60</v>
      </c>
      <c r="G240" s="2">
        <f t="shared" ca="1" si="37"/>
        <v>30</v>
      </c>
      <c r="H240" s="2">
        <f t="shared" ca="1" si="38"/>
        <v>0</v>
      </c>
      <c r="I240" s="2">
        <f t="shared" ca="1" si="39"/>
        <v>0.5</v>
      </c>
      <c r="J240" s="2">
        <f t="shared" ca="1" si="40"/>
        <v>7.3999999999999986</v>
      </c>
    </row>
    <row r="241" spans="2:10" ht="15.5">
      <c r="B241" s="2">
        <v>220</v>
      </c>
      <c r="C241" s="28">
        <f t="shared" ca="1" si="41"/>
        <v>0.89225358239791464</v>
      </c>
      <c r="D241" s="2" t="str">
        <f t="shared" ca="1" si="35"/>
        <v>Brutta</v>
      </c>
      <c r="E241" s="28">
        <f t="shared" ca="1" si="41"/>
        <v>0.65030755461566514</v>
      </c>
      <c r="F241" s="2">
        <f t="shared" ca="1" si="36"/>
        <v>50</v>
      </c>
      <c r="G241" s="2">
        <f t="shared" ca="1" si="37"/>
        <v>25</v>
      </c>
      <c r="H241" s="2">
        <f t="shared" ca="1" si="38"/>
        <v>0</v>
      </c>
      <c r="I241" s="2">
        <f t="shared" ca="1" si="39"/>
        <v>1</v>
      </c>
      <c r="J241" s="2">
        <f t="shared" ca="1" si="40"/>
        <v>2.8999999999999986</v>
      </c>
    </row>
    <row r="242" spans="2:10" ht="15.5">
      <c r="B242" s="2">
        <v>221</v>
      </c>
      <c r="C242" s="28">
        <f t="shared" ca="1" si="41"/>
        <v>0.91793604826019659</v>
      </c>
      <c r="D242" s="2" t="str">
        <f t="shared" ca="1" si="35"/>
        <v>Brutta</v>
      </c>
      <c r="E242" s="28">
        <f t="shared" ca="1" si="41"/>
        <v>0.34382990723698104</v>
      </c>
      <c r="F242" s="2">
        <f t="shared" ca="1" si="36"/>
        <v>40</v>
      </c>
      <c r="G242" s="2">
        <f t="shared" ca="1" si="37"/>
        <v>20</v>
      </c>
      <c r="H242" s="2">
        <f t="shared" ca="1" si="38"/>
        <v>0</v>
      </c>
      <c r="I242" s="2">
        <f t="shared" ca="1" si="39"/>
        <v>1.5</v>
      </c>
      <c r="J242" s="2">
        <f t="shared" ca="1" si="40"/>
        <v>-1.6000000000000014</v>
      </c>
    </row>
    <row r="243" spans="2:10" ht="15.5">
      <c r="B243" s="2">
        <v>222</v>
      </c>
      <c r="C243" s="28">
        <f t="shared" ca="1" si="41"/>
        <v>0.69155418865249374</v>
      </c>
      <c r="D243" s="2" t="str">
        <f t="shared" ca="1" si="35"/>
        <v>Discreta</v>
      </c>
      <c r="E243" s="28">
        <f t="shared" ca="1" si="41"/>
        <v>0.12609057107399679</v>
      </c>
      <c r="F243" s="2">
        <f t="shared" ca="1" si="36"/>
        <v>50</v>
      </c>
      <c r="G243" s="2">
        <f t="shared" ca="1" si="37"/>
        <v>25</v>
      </c>
      <c r="H243" s="2">
        <f t="shared" ca="1" si="38"/>
        <v>0</v>
      </c>
      <c r="I243" s="2">
        <f t="shared" ca="1" si="39"/>
        <v>1</v>
      </c>
      <c r="J243" s="2">
        <f t="shared" ca="1" si="40"/>
        <v>2.8999999999999986</v>
      </c>
    </row>
    <row r="244" spans="2:10" ht="15.5">
      <c r="B244" s="2">
        <v>223</v>
      </c>
      <c r="C244" s="28">
        <f t="shared" ca="1" si="41"/>
        <v>0.38570601616882005</v>
      </c>
      <c r="D244" s="2" t="str">
        <f t="shared" ca="1" si="35"/>
        <v>Discreta</v>
      </c>
      <c r="E244" s="28">
        <f t="shared" ca="1" si="41"/>
        <v>0.87844152255540142</v>
      </c>
      <c r="F244" s="2">
        <f t="shared" ca="1" si="36"/>
        <v>70</v>
      </c>
      <c r="G244" s="2">
        <f t="shared" ca="1" si="37"/>
        <v>35</v>
      </c>
      <c r="H244" s="2">
        <f t="shared" ca="1" si="38"/>
        <v>0</v>
      </c>
      <c r="I244" s="2">
        <f t="shared" ca="1" si="39"/>
        <v>0</v>
      </c>
      <c r="J244" s="2">
        <f t="shared" ca="1" si="40"/>
        <v>11.899999999999999</v>
      </c>
    </row>
    <row r="245" spans="2:10" ht="15.5">
      <c r="B245" s="2">
        <v>224</v>
      </c>
      <c r="C245" s="28">
        <f t="shared" ca="1" si="41"/>
        <v>0.14883881607073479</v>
      </c>
      <c r="D245" s="2" t="str">
        <f t="shared" ca="1" si="35"/>
        <v>Buona</v>
      </c>
      <c r="E245" s="28">
        <f t="shared" ca="1" si="41"/>
        <v>0.20473510721158206</v>
      </c>
      <c r="F245" s="2">
        <f t="shared" ca="1" si="36"/>
        <v>60</v>
      </c>
      <c r="G245" s="2">
        <f t="shared" ca="1" si="37"/>
        <v>30</v>
      </c>
      <c r="H245" s="2">
        <f t="shared" ca="1" si="38"/>
        <v>0</v>
      </c>
      <c r="I245" s="2">
        <f t="shared" ca="1" si="39"/>
        <v>0.5</v>
      </c>
      <c r="J245" s="2">
        <f t="shared" ca="1" si="40"/>
        <v>7.3999999999999986</v>
      </c>
    </row>
    <row r="246" spans="2:10" ht="15.5">
      <c r="B246" s="2">
        <v>225</v>
      </c>
      <c r="C246" s="28">
        <f t="shared" ca="1" si="41"/>
        <v>0.19156569871378326</v>
      </c>
      <c r="D246" s="2" t="str">
        <f t="shared" ca="1" si="35"/>
        <v>Buona</v>
      </c>
      <c r="E246" s="28">
        <f t="shared" ca="1" si="41"/>
        <v>0.63190124488730082</v>
      </c>
      <c r="F246" s="2">
        <f t="shared" ca="1" si="36"/>
        <v>80</v>
      </c>
      <c r="G246" s="2">
        <f t="shared" ca="1" si="37"/>
        <v>35</v>
      </c>
      <c r="H246" s="2">
        <f t="shared" ca="1" si="38"/>
        <v>1.6999999999999997</v>
      </c>
      <c r="I246" s="2">
        <f t="shared" ca="1" si="39"/>
        <v>0</v>
      </c>
      <c r="J246" s="2">
        <f t="shared" ca="1" si="40"/>
        <v>10.199999999999999</v>
      </c>
    </row>
    <row r="247" spans="2:10" ht="15.5">
      <c r="B247" s="2">
        <v>226</v>
      </c>
      <c r="C247" s="28">
        <f t="shared" ca="1" si="41"/>
        <v>9.4669573947987917E-2</v>
      </c>
      <c r="D247" s="2" t="str">
        <f t="shared" ca="1" si="35"/>
        <v>Buona</v>
      </c>
      <c r="E247" s="28">
        <f t="shared" ca="1" si="41"/>
        <v>6.1434902843103933E-2</v>
      </c>
      <c r="F247" s="2">
        <f t="shared" ca="1" si="36"/>
        <v>50</v>
      </c>
      <c r="G247" s="2">
        <f t="shared" ca="1" si="37"/>
        <v>25</v>
      </c>
      <c r="H247" s="2">
        <f t="shared" ca="1" si="38"/>
        <v>0</v>
      </c>
      <c r="I247" s="2">
        <f t="shared" ca="1" si="39"/>
        <v>1</v>
      </c>
      <c r="J247" s="2">
        <f t="shared" ca="1" si="40"/>
        <v>2.8999999999999986</v>
      </c>
    </row>
    <row r="248" spans="2:10" ht="15.5">
      <c r="B248" s="2">
        <v>227</v>
      </c>
      <c r="C248" s="28">
        <f t="shared" ca="1" si="41"/>
        <v>0.83772361924739669</v>
      </c>
      <c r="D248" s="2" t="str">
        <f t="shared" ca="1" si="35"/>
        <v>Brutta</v>
      </c>
      <c r="E248" s="28">
        <f t="shared" ca="1" si="41"/>
        <v>0.2123156358156818</v>
      </c>
      <c r="F248" s="2">
        <f t="shared" ca="1" si="36"/>
        <v>40</v>
      </c>
      <c r="G248" s="2">
        <f t="shared" ca="1" si="37"/>
        <v>20</v>
      </c>
      <c r="H248" s="2">
        <f t="shared" ca="1" si="38"/>
        <v>0</v>
      </c>
      <c r="I248" s="2">
        <f t="shared" ca="1" si="39"/>
        <v>1.5</v>
      </c>
      <c r="J248" s="2">
        <f t="shared" ca="1" si="40"/>
        <v>-1.6000000000000014</v>
      </c>
    </row>
    <row r="249" spans="2:10" ht="15.5">
      <c r="B249" s="2">
        <v>228</v>
      </c>
      <c r="C249" s="28">
        <f t="shared" ca="1" si="41"/>
        <v>0.3306055138990498</v>
      </c>
      <c r="D249" s="2" t="str">
        <f t="shared" ca="1" si="35"/>
        <v>Buona</v>
      </c>
      <c r="E249" s="28">
        <f t="shared" ca="1" si="41"/>
        <v>0.16957808953673015</v>
      </c>
      <c r="F249" s="2">
        <f t="shared" ca="1" si="36"/>
        <v>60</v>
      </c>
      <c r="G249" s="2">
        <f t="shared" ca="1" si="37"/>
        <v>30</v>
      </c>
      <c r="H249" s="2">
        <f t="shared" ca="1" si="38"/>
        <v>0</v>
      </c>
      <c r="I249" s="2">
        <f t="shared" ca="1" si="39"/>
        <v>0.5</v>
      </c>
      <c r="J249" s="2">
        <f t="shared" ca="1" si="40"/>
        <v>7.3999999999999986</v>
      </c>
    </row>
    <row r="250" spans="2:10" ht="15.5">
      <c r="B250" s="2">
        <v>229</v>
      </c>
      <c r="C250" s="28">
        <f t="shared" ca="1" si="41"/>
        <v>0.79418257142030868</v>
      </c>
      <c r="D250" s="2" t="str">
        <f t="shared" ca="1" si="35"/>
        <v>Discreta</v>
      </c>
      <c r="E250" s="28">
        <f t="shared" ca="1" si="41"/>
        <v>9.9797585155644408E-2</v>
      </c>
      <c r="F250" s="2">
        <f t="shared" ca="1" si="36"/>
        <v>40</v>
      </c>
      <c r="G250" s="2">
        <f t="shared" ca="1" si="37"/>
        <v>20</v>
      </c>
      <c r="H250" s="2">
        <f t="shared" ca="1" si="38"/>
        <v>0</v>
      </c>
      <c r="I250" s="2">
        <f t="shared" ca="1" si="39"/>
        <v>1.5</v>
      </c>
      <c r="J250" s="2">
        <f t="shared" ca="1" si="40"/>
        <v>-1.6000000000000014</v>
      </c>
    </row>
    <row r="251" spans="2:10" ht="15.5">
      <c r="B251" s="2">
        <v>230</v>
      </c>
      <c r="C251" s="28">
        <f t="shared" ca="1" si="41"/>
        <v>0.39640091319020587</v>
      </c>
      <c r="D251" s="2" t="str">
        <f t="shared" ca="1" si="35"/>
        <v>Discreta</v>
      </c>
      <c r="E251" s="28">
        <f t="shared" ca="1" si="41"/>
        <v>0.91203013640511266</v>
      </c>
      <c r="F251" s="2">
        <f t="shared" ca="1" si="36"/>
        <v>80</v>
      </c>
      <c r="G251" s="2">
        <f t="shared" ca="1" si="37"/>
        <v>35</v>
      </c>
      <c r="H251" s="2">
        <f t="shared" ca="1" si="38"/>
        <v>1.6999999999999997</v>
      </c>
      <c r="I251" s="2">
        <f t="shared" ca="1" si="39"/>
        <v>0</v>
      </c>
      <c r="J251" s="2">
        <f t="shared" ca="1" si="40"/>
        <v>10.199999999999999</v>
      </c>
    </row>
    <row r="252" spans="2:10" ht="15.5">
      <c r="B252" s="2">
        <v>231</v>
      </c>
      <c r="C252" s="28">
        <f t="shared" ca="1" si="41"/>
        <v>0.36824223277332069</v>
      </c>
      <c r="D252" s="2" t="str">
        <f t="shared" ca="1" si="35"/>
        <v>Discreta</v>
      </c>
      <c r="E252" s="28">
        <f t="shared" ca="1" si="41"/>
        <v>0.76392453344650202</v>
      </c>
      <c r="F252" s="2">
        <f t="shared" ca="1" si="36"/>
        <v>70</v>
      </c>
      <c r="G252" s="2">
        <f t="shared" ca="1" si="37"/>
        <v>35</v>
      </c>
      <c r="H252" s="2">
        <f t="shared" ca="1" si="38"/>
        <v>0</v>
      </c>
      <c r="I252" s="2">
        <f t="shared" ca="1" si="39"/>
        <v>0</v>
      </c>
      <c r="J252" s="2">
        <f t="shared" ca="1" si="40"/>
        <v>11.899999999999999</v>
      </c>
    </row>
    <row r="253" spans="2:10" ht="15.5">
      <c r="B253" s="2">
        <v>232</v>
      </c>
      <c r="C253" s="28">
        <f t="shared" ca="1" si="41"/>
        <v>0.90421562398019439</v>
      </c>
      <c r="D253" s="2" t="str">
        <f t="shared" ca="1" si="35"/>
        <v>Brutta</v>
      </c>
      <c r="E253" s="28">
        <f t="shared" ca="1" si="41"/>
        <v>0.62076677681685855</v>
      </c>
      <c r="F253" s="2">
        <f t="shared" ca="1" si="36"/>
        <v>50</v>
      </c>
      <c r="G253" s="2">
        <f t="shared" ca="1" si="37"/>
        <v>25</v>
      </c>
      <c r="H253" s="2">
        <f t="shared" ca="1" si="38"/>
        <v>0</v>
      </c>
      <c r="I253" s="2">
        <f t="shared" ca="1" si="39"/>
        <v>1</v>
      </c>
      <c r="J253" s="2">
        <f t="shared" ca="1" si="40"/>
        <v>2.8999999999999986</v>
      </c>
    </row>
    <row r="254" spans="2:10" ht="15.5">
      <c r="B254" s="2">
        <v>233</v>
      </c>
      <c r="C254" s="28">
        <f t="shared" ca="1" si="41"/>
        <v>0.39574074535722492</v>
      </c>
      <c r="D254" s="2" t="str">
        <f t="shared" ref="D254:D264" ca="1" si="42">VLOOKUP(C254,$D$7:$E$9,2)</f>
        <v>Discreta</v>
      </c>
      <c r="E254" s="28">
        <f t="shared" ca="1" si="41"/>
        <v>0.45472468585387671</v>
      </c>
      <c r="F254" s="2">
        <f t="shared" ref="F254:F264" ca="1" si="43">IF(D254="Brutta",VLOOKUP(E254,$O$7:$P$11,2),IF(D254="Discreta",VLOOKUP(E254,$R$7:$S$12,2),VLOOKUP(E254,$U$7:$V$13,2)))</f>
        <v>60</v>
      </c>
      <c r="G254" s="2">
        <f t="shared" ref="G254:G264" ca="1" si="44">$J$2*MIN(F254,$F$1)</f>
        <v>30</v>
      </c>
      <c r="H254" s="2">
        <f t="shared" ref="H254:H264" ca="1" si="45">($J$2-$J$1)*MAX(0,F254-$F$1)</f>
        <v>0</v>
      </c>
      <c r="I254" s="2">
        <f t="shared" ref="I254:I264" ca="1" si="46">$J$3*MAX(0,$F$1-F254)</f>
        <v>0.5</v>
      </c>
      <c r="J254" s="2">
        <f t="shared" ref="J254:J264" ca="1" si="47">G254-$J$1*$F$1-H254+I254</f>
        <v>7.3999999999999986</v>
      </c>
    </row>
    <row r="255" spans="2:10" ht="15.5">
      <c r="B255" s="2">
        <v>234</v>
      </c>
      <c r="C255" s="28">
        <f t="shared" ref="C255:E270" ca="1" si="48">RAND()</f>
        <v>0.18174095371378196</v>
      </c>
      <c r="D255" s="2" t="str">
        <f t="shared" ca="1" si="42"/>
        <v>Buona</v>
      </c>
      <c r="E255" s="28">
        <f t="shared" ca="1" si="48"/>
        <v>0.87937572744110704</v>
      </c>
      <c r="F255" s="2">
        <f t="shared" ca="1" si="43"/>
        <v>90</v>
      </c>
      <c r="G255" s="2">
        <f t="shared" ca="1" si="44"/>
        <v>35</v>
      </c>
      <c r="H255" s="2">
        <f t="shared" ca="1" si="45"/>
        <v>3.3999999999999995</v>
      </c>
      <c r="I255" s="2">
        <f t="shared" ca="1" si="46"/>
        <v>0</v>
      </c>
      <c r="J255" s="2">
        <f t="shared" ca="1" si="47"/>
        <v>8.5</v>
      </c>
    </row>
    <row r="256" spans="2:10" ht="15.5">
      <c r="B256" s="2">
        <v>235</v>
      </c>
      <c r="C256" s="28">
        <f t="shared" ca="1" si="48"/>
        <v>0.644788479577456</v>
      </c>
      <c r="D256" s="2" t="str">
        <f t="shared" ca="1" si="42"/>
        <v>Discreta</v>
      </c>
      <c r="E256" s="28">
        <f t="shared" ca="1" si="48"/>
        <v>0.65876278054444715</v>
      </c>
      <c r="F256" s="2">
        <f t="shared" ca="1" si="43"/>
        <v>60</v>
      </c>
      <c r="G256" s="2">
        <f t="shared" ca="1" si="44"/>
        <v>30</v>
      </c>
      <c r="H256" s="2">
        <f t="shared" ca="1" si="45"/>
        <v>0</v>
      </c>
      <c r="I256" s="2">
        <f t="shared" ca="1" si="46"/>
        <v>0.5</v>
      </c>
      <c r="J256" s="2">
        <f t="shared" ca="1" si="47"/>
        <v>7.3999999999999986</v>
      </c>
    </row>
    <row r="257" spans="2:10" ht="15.5">
      <c r="B257" s="2">
        <v>236</v>
      </c>
      <c r="C257" s="28">
        <f t="shared" ca="1" si="48"/>
        <v>0.89322991129331064</v>
      </c>
      <c r="D257" s="2" t="str">
        <f t="shared" ca="1" si="42"/>
        <v>Brutta</v>
      </c>
      <c r="E257" s="28">
        <f t="shared" ca="1" si="48"/>
        <v>0.59527687155425435</v>
      </c>
      <c r="F257" s="2">
        <f t="shared" ca="1" si="43"/>
        <v>50</v>
      </c>
      <c r="G257" s="2">
        <f t="shared" ca="1" si="44"/>
        <v>25</v>
      </c>
      <c r="H257" s="2">
        <f t="shared" ca="1" si="45"/>
        <v>0</v>
      </c>
      <c r="I257" s="2">
        <f t="shared" ca="1" si="46"/>
        <v>1</v>
      </c>
      <c r="J257" s="2">
        <f t="shared" ca="1" si="47"/>
        <v>2.8999999999999986</v>
      </c>
    </row>
    <row r="258" spans="2:10" ht="15.5">
      <c r="B258" s="2">
        <v>237</v>
      </c>
      <c r="C258" s="28">
        <f t="shared" ca="1" si="48"/>
        <v>0.49983469867987851</v>
      </c>
      <c r="D258" s="2" t="str">
        <f t="shared" ca="1" si="42"/>
        <v>Discreta</v>
      </c>
      <c r="E258" s="28">
        <f t="shared" ca="1" si="48"/>
        <v>1.7857645765698926E-2</v>
      </c>
      <c r="F258" s="2">
        <f t="shared" ca="1" si="43"/>
        <v>40</v>
      </c>
      <c r="G258" s="2">
        <f t="shared" ca="1" si="44"/>
        <v>20</v>
      </c>
      <c r="H258" s="2">
        <f t="shared" ca="1" si="45"/>
        <v>0</v>
      </c>
      <c r="I258" s="2">
        <f t="shared" ca="1" si="46"/>
        <v>1.5</v>
      </c>
      <c r="J258" s="2">
        <f t="shared" ca="1" si="47"/>
        <v>-1.6000000000000014</v>
      </c>
    </row>
    <row r="259" spans="2:10" ht="15.5">
      <c r="B259" s="2">
        <v>238</v>
      </c>
      <c r="C259" s="28">
        <f t="shared" ca="1" si="48"/>
        <v>0.83953909712872032</v>
      </c>
      <c r="D259" s="2" t="str">
        <f t="shared" ca="1" si="42"/>
        <v>Brutta</v>
      </c>
      <c r="E259" s="28">
        <f t="shared" ca="1" si="48"/>
        <v>0.39077330409895039</v>
      </c>
      <c r="F259" s="2">
        <f t="shared" ca="1" si="43"/>
        <v>40</v>
      </c>
      <c r="G259" s="2">
        <f t="shared" ca="1" si="44"/>
        <v>20</v>
      </c>
      <c r="H259" s="2">
        <f t="shared" ca="1" si="45"/>
        <v>0</v>
      </c>
      <c r="I259" s="2">
        <f t="shared" ca="1" si="46"/>
        <v>1.5</v>
      </c>
      <c r="J259" s="2">
        <f t="shared" ca="1" si="47"/>
        <v>-1.6000000000000014</v>
      </c>
    </row>
    <row r="260" spans="2:10" ht="15.5">
      <c r="B260" s="2">
        <v>239</v>
      </c>
      <c r="C260" s="28">
        <f t="shared" ca="1" si="48"/>
        <v>0.66547129565461427</v>
      </c>
      <c r="D260" s="2" t="str">
        <f t="shared" ca="1" si="42"/>
        <v>Discreta</v>
      </c>
      <c r="E260" s="28">
        <f t="shared" ca="1" si="48"/>
        <v>0.23168226205632136</v>
      </c>
      <c r="F260" s="2">
        <f t="shared" ca="1" si="43"/>
        <v>50</v>
      </c>
      <c r="G260" s="2">
        <f t="shared" ca="1" si="44"/>
        <v>25</v>
      </c>
      <c r="H260" s="2">
        <f t="shared" ca="1" si="45"/>
        <v>0</v>
      </c>
      <c r="I260" s="2">
        <f t="shared" ca="1" si="46"/>
        <v>1</v>
      </c>
      <c r="J260" s="2">
        <f t="shared" ca="1" si="47"/>
        <v>2.8999999999999986</v>
      </c>
    </row>
    <row r="261" spans="2:10" ht="15.5">
      <c r="B261" s="2">
        <v>240</v>
      </c>
      <c r="C261" s="28">
        <f t="shared" ca="1" si="48"/>
        <v>0.65195133713870657</v>
      </c>
      <c r="D261" s="2" t="str">
        <f t="shared" ca="1" si="42"/>
        <v>Discreta</v>
      </c>
      <c r="E261" s="28">
        <f t="shared" ca="1" si="48"/>
        <v>0.54319710136721977</v>
      </c>
      <c r="F261" s="2">
        <f t="shared" ca="1" si="43"/>
        <v>60</v>
      </c>
      <c r="G261" s="2">
        <f t="shared" ca="1" si="44"/>
        <v>30</v>
      </c>
      <c r="H261" s="2">
        <f t="shared" ca="1" si="45"/>
        <v>0</v>
      </c>
      <c r="I261" s="2">
        <f t="shared" ca="1" si="46"/>
        <v>0.5</v>
      </c>
      <c r="J261" s="2">
        <f t="shared" ca="1" si="47"/>
        <v>7.3999999999999986</v>
      </c>
    </row>
    <row r="262" spans="2:10" ht="15.5">
      <c r="B262" s="2">
        <v>241</v>
      </c>
      <c r="C262" s="28">
        <f t="shared" ca="1" si="48"/>
        <v>0.22447667434088947</v>
      </c>
      <c r="D262" s="2" t="str">
        <f t="shared" ca="1" si="42"/>
        <v>Buona</v>
      </c>
      <c r="E262" s="28">
        <f t="shared" ca="1" si="48"/>
        <v>0.86421842899382739</v>
      </c>
      <c r="F262" s="2">
        <f t="shared" ca="1" si="43"/>
        <v>90</v>
      </c>
      <c r="G262" s="2">
        <f t="shared" ca="1" si="44"/>
        <v>35</v>
      </c>
      <c r="H262" s="2">
        <f t="shared" ca="1" si="45"/>
        <v>3.3999999999999995</v>
      </c>
      <c r="I262" s="2">
        <f t="shared" ca="1" si="46"/>
        <v>0</v>
      </c>
      <c r="J262" s="2">
        <f t="shared" ca="1" si="47"/>
        <v>8.5</v>
      </c>
    </row>
    <row r="263" spans="2:10" ht="15.5">
      <c r="B263" s="2">
        <v>242</v>
      </c>
      <c r="C263" s="28">
        <f t="shared" ca="1" si="48"/>
        <v>2.0209947850848065E-2</v>
      </c>
      <c r="D263" s="2" t="str">
        <f t="shared" ca="1" si="42"/>
        <v>Buona</v>
      </c>
      <c r="E263" s="28">
        <f t="shared" ca="1" si="48"/>
        <v>0.91802047139040721</v>
      </c>
      <c r="F263" s="2">
        <f t="shared" ca="1" si="43"/>
        <v>90</v>
      </c>
      <c r="G263" s="2">
        <f t="shared" ca="1" si="44"/>
        <v>35</v>
      </c>
      <c r="H263" s="2">
        <f t="shared" ca="1" si="45"/>
        <v>3.3999999999999995</v>
      </c>
      <c r="I263" s="2">
        <f t="shared" ca="1" si="46"/>
        <v>0</v>
      </c>
      <c r="J263" s="2">
        <f t="shared" ca="1" si="47"/>
        <v>8.5</v>
      </c>
    </row>
    <row r="264" spans="2:10" ht="15.5">
      <c r="B264" s="2">
        <v>243</v>
      </c>
      <c r="C264" s="28">
        <f t="shared" ca="1" si="48"/>
        <v>0.73705135839968083</v>
      </c>
      <c r="D264" s="2" t="str">
        <f t="shared" ca="1" si="42"/>
        <v>Discreta</v>
      </c>
      <c r="E264" s="28">
        <f t="shared" ca="1" si="48"/>
        <v>0.40382755875187781</v>
      </c>
      <c r="F264" s="2">
        <f t="shared" ca="1" si="43"/>
        <v>60</v>
      </c>
      <c r="G264" s="2">
        <f t="shared" ca="1" si="44"/>
        <v>30</v>
      </c>
      <c r="H264" s="2">
        <f t="shared" ca="1" si="45"/>
        <v>0</v>
      </c>
      <c r="I264" s="2">
        <f t="shared" ca="1" si="46"/>
        <v>0.5</v>
      </c>
      <c r="J264" s="2">
        <f t="shared" ca="1" si="47"/>
        <v>7.3999999999999986</v>
      </c>
    </row>
    <row r="265" spans="2:10" ht="15.5">
      <c r="B265" s="2">
        <v>244</v>
      </c>
      <c r="C265" s="28">
        <f t="shared" ca="1" si="48"/>
        <v>0.49215696480928994</v>
      </c>
      <c r="D265" s="2" t="str">
        <f t="shared" ref="D265:D328" ca="1" si="49">VLOOKUP(C265,$D$7:$E$9,2)</f>
        <v>Discreta</v>
      </c>
      <c r="E265" s="28">
        <f t="shared" ca="1" si="48"/>
        <v>0.74807551897842683</v>
      </c>
      <c r="F265" s="2">
        <f t="shared" ref="F265:F328" ca="1" si="50">IF(D265="Brutta",VLOOKUP(E265,$O$7:$P$11,2),IF(D265="Discreta",VLOOKUP(E265,$R$7:$S$12,2),VLOOKUP(E265,$U$7:$V$13,2)))</f>
        <v>70</v>
      </c>
      <c r="G265" s="2">
        <f t="shared" ref="G265:G328" ca="1" si="51">$J$2*MIN(F265,$F$1)</f>
        <v>35</v>
      </c>
      <c r="H265" s="2">
        <f t="shared" ref="H265:H328" ca="1" si="52">($J$2-$J$1)*MAX(0,F265-$F$1)</f>
        <v>0</v>
      </c>
      <c r="I265" s="2">
        <f t="shared" ref="I265:I328" ca="1" si="53">$J$3*MAX(0,$F$1-F265)</f>
        <v>0</v>
      </c>
      <c r="J265" s="2">
        <f t="shared" ref="J265:J328" ca="1" si="54">G265-$J$1*$F$1-H265+I265</f>
        <v>11.899999999999999</v>
      </c>
    </row>
    <row r="266" spans="2:10" ht="15.5">
      <c r="B266" s="2">
        <v>245</v>
      </c>
      <c r="C266" s="28">
        <f t="shared" ca="1" si="48"/>
        <v>0.72408878733829674</v>
      </c>
      <c r="D266" s="2" t="str">
        <f t="shared" ca="1" si="49"/>
        <v>Discreta</v>
      </c>
      <c r="E266" s="28">
        <f t="shared" ca="1" si="48"/>
        <v>0.65789697186864426</v>
      </c>
      <c r="F266" s="2">
        <f t="shared" ca="1" si="50"/>
        <v>60</v>
      </c>
      <c r="G266" s="2">
        <f t="shared" ca="1" si="51"/>
        <v>30</v>
      </c>
      <c r="H266" s="2">
        <f t="shared" ca="1" si="52"/>
        <v>0</v>
      </c>
      <c r="I266" s="2">
        <f t="shared" ca="1" si="53"/>
        <v>0.5</v>
      </c>
      <c r="J266" s="2">
        <f t="shared" ca="1" si="54"/>
        <v>7.3999999999999986</v>
      </c>
    </row>
    <row r="267" spans="2:10" ht="15.5">
      <c r="B267" s="2">
        <v>246</v>
      </c>
      <c r="C267" s="28">
        <f t="shared" ca="1" si="48"/>
        <v>0.19572660853364665</v>
      </c>
      <c r="D267" s="2" t="str">
        <f t="shared" ca="1" si="49"/>
        <v>Buona</v>
      </c>
      <c r="E267" s="28">
        <f t="shared" ca="1" si="48"/>
        <v>0.1987780706825526</v>
      </c>
      <c r="F267" s="2">
        <f t="shared" ca="1" si="50"/>
        <v>60</v>
      </c>
      <c r="G267" s="2">
        <f t="shared" ca="1" si="51"/>
        <v>30</v>
      </c>
      <c r="H267" s="2">
        <f t="shared" ca="1" si="52"/>
        <v>0</v>
      </c>
      <c r="I267" s="2">
        <f t="shared" ca="1" si="53"/>
        <v>0.5</v>
      </c>
      <c r="J267" s="2">
        <f t="shared" ca="1" si="54"/>
        <v>7.3999999999999986</v>
      </c>
    </row>
    <row r="268" spans="2:10" ht="15.5">
      <c r="B268" s="2">
        <v>247</v>
      </c>
      <c r="C268" s="28">
        <f t="shared" ca="1" si="48"/>
        <v>0.47533676307324735</v>
      </c>
      <c r="D268" s="2" t="str">
        <f t="shared" ca="1" si="49"/>
        <v>Discreta</v>
      </c>
      <c r="E268" s="28">
        <f t="shared" ca="1" si="48"/>
        <v>1.6616488743694813E-3</v>
      </c>
      <c r="F268" s="2">
        <f t="shared" ca="1" si="50"/>
        <v>40</v>
      </c>
      <c r="G268" s="2">
        <f t="shared" ca="1" si="51"/>
        <v>20</v>
      </c>
      <c r="H268" s="2">
        <f t="shared" ca="1" si="52"/>
        <v>0</v>
      </c>
      <c r="I268" s="2">
        <f t="shared" ca="1" si="53"/>
        <v>1.5</v>
      </c>
      <c r="J268" s="2">
        <f t="shared" ca="1" si="54"/>
        <v>-1.6000000000000014</v>
      </c>
    </row>
    <row r="269" spans="2:10" ht="15.5">
      <c r="B269" s="2">
        <v>248</v>
      </c>
      <c r="C269" s="28">
        <f t="shared" ca="1" si="48"/>
        <v>0.93150858031170858</v>
      </c>
      <c r="D269" s="2" t="str">
        <f t="shared" ca="1" si="49"/>
        <v>Brutta</v>
      </c>
      <c r="E269" s="28">
        <f t="shared" ca="1" si="48"/>
        <v>0.18917002669947947</v>
      </c>
      <c r="F269" s="2">
        <f t="shared" ca="1" si="50"/>
        <v>40</v>
      </c>
      <c r="G269" s="2">
        <f t="shared" ca="1" si="51"/>
        <v>20</v>
      </c>
      <c r="H269" s="2">
        <f t="shared" ca="1" si="52"/>
        <v>0</v>
      </c>
      <c r="I269" s="2">
        <f t="shared" ca="1" si="53"/>
        <v>1.5</v>
      </c>
      <c r="J269" s="2">
        <f t="shared" ca="1" si="54"/>
        <v>-1.6000000000000014</v>
      </c>
    </row>
    <row r="270" spans="2:10" ht="15.5">
      <c r="B270" s="2">
        <v>249</v>
      </c>
      <c r="C270" s="28">
        <f t="shared" ca="1" si="48"/>
        <v>0.21450451552857386</v>
      </c>
      <c r="D270" s="2" t="str">
        <f t="shared" ca="1" si="49"/>
        <v>Buona</v>
      </c>
      <c r="E270" s="28">
        <f t="shared" ca="1" si="48"/>
        <v>0.97375874738097512</v>
      </c>
      <c r="F270" s="2">
        <f t="shared" ca="1" si="50"/>
        <v>100</v>
      </c>
      <c r="G270" s="2">
        <f t="shared" ca="1" si="51"/>
        <v>35</v>
      </c>
      <c r="H270" s="2">
        <f t="shared" ca="1" si="52"/>
        <v>5.0999999999999996</v>
      </c>
      <c r="I270" s="2">
        <f t="shared" ca="1" si="53"/>
        <v>0</v>
      </c>
      <c r="J270" s="2">
        <f t="shared" ca="1" si="54"/>
        <v>6.7999999999999989</v>
      </c>
    </row>
    <row r="271" spans="2:10" ht="15.5">
      <c r="B271" s="2">
        <v>250</v>
      </c>
      <c r="C271" s="28">
        <f t="shared" ref="C271:E334" ca="1" si="55">RAND()</f>
        <v>1.8331953237905263E-2</v>
      </c>
      <c r="D271" s="2" t="str">
        <f t="shared" ca="1" si="49"/>
        <v>Buona</v>
      </c>
      <c r="E271" s="28">
        <f t="shared" ca="1" si="55"/>
        <v>0.30052882757615151</v>
      </c>
      <c r="F271" s="2">
        <f t="shared" ca="1" si="50"/>
        <v>70</v>
      </c>
      <c r="G271" s="2">
        <f t="shared" ca="1" si="51"/>
        <v>35</v>
      </c>
      <c r="H271" s="2">
        <f t="shared" ca="1" si="52"/>
        <v>0</v>
      </c>
      <c r="I271" s="2">
        <f t="shared" ca="1" si="53"/>
        <v>0</v>
      </c>
      <c r="J271" s="2">
        <f t="shared" ca="1" si="54"/>
        <v>11.899999999999999</v>
      </c>
    </row>
    <row r="272" spans="2:10" ht="15.5">
      <c r="B272" s="2">
        <v>251</v>
      </c>
      <c r="C272" s="28">
        <f t="shared" ca="1" si="55"/>
        <v>0.57539924373526263</v>
      </c>
      <c r="D272" s="2" t="str">
        <f t="shared" ca="1" si="49"/>
        <v>Discreta</v>
      </c>
      <c r="E272" s="28">
        <f t="shared" ca="1" si="55"/>
        <v>0.34766137542753417</v>
      </c>
      <c r="F272" s="2">
        <f t="shared" ca="1" si="50"/>
        <v>60</v>
      </c>
      <c r="G272" s="2">
        <f t="shared" ca="1" si="51"/>
        <v>30</v>
      </c>
      <c r="H272" s="2">
        <f t="shared" ca="1" si="52"/>
        <v>0</v>
      </c>
      <c r="I272" s="2">
        <f t="shared" ca="1" si="53"/>
        <v>0.5</v>
      </c>
      <c r="J272" s="2">
        <f t="shared" ca="1" si="54"/>
        <v>7.3999999999999986</v>
      </c>
    </row>
    <row r="273" spans="2:10" ht="15.5">
      <c r="B273" s="2">
        <v>252</v>
      </c>
      <c r="C273" s="28">
        <f t="shared" ca="1" si="55"/>
        <v>0.57378678930763061</v>
      </c>
      <c r="D273" s="2" t="str">
        <f t="shared" ca="1" si="49"/>
        <v>Discreta</v>
      </c>
      <c r="E273" s="28">
        <f t="shared" ca="1" si="55"/>
        <v>7.2038734928475234E-2</v>
      </c>
      <c r="F273" s="2">
        <f t="shared" ca="1" si="50"/>
        <v>40</v>
      </c>
      <c r="G273" s="2">
        <f t="shared" ca="1" si="51"/>
        <v>20</v>
      </c>
      <c r="H273" s="2">
        <f t="shared" ca="1" si="52"/>
        <v>0</v>
      </c>
      <c r="I273" s="2">
        <f t="shared" ca="1" si="53"/>
        <v>1.5</v>
      </c>
      <c r="J273" s="2">
        <f t="shared" ca="1" si="54"/>
        <v>-1.6000000000000014</v>
      </c>
    </row>
    <row r="274" spans="2:10" ht="15.5">
      <c r="B274" s="2">
        <v>253</v>
      </c>
      <c r="C274" s="28">
        <f t="shared" ca="1" si="55"/>
        <v>0.86858073068973896</v>
      </c>
      <c r="D274" s="2" t="str">
        <f t="shared" ca="1" si="49"/>
        <v>Brutta</v>
      </c>
      <c r="E274" s="28">
        <f t="shared" ca="1" si="55"/>
        <v>0.95214259560509662</v>
      </c>
      <c r="F274" s="2">
        <f t="shared" ca="1" si="50"/>
        <v>80</v>
      </c>
      <c r="G274" s="2">
        <f t="shared" ca="1" si="51"/>
        <v>35</v>
      </c>
      <c r="H274" s="2">
        <f t="shared" ca="1" si="52"/>
        <v>1.6999999999999997</v>
      </c>
      <c r="I274" s="2">
        <f t="shared" ca="1" si="53"/>
        <v>0</v>
      </c>
      <c r="J274" s="2">
        <f t="shared" ca="1" si="54"/>
        <v>10.199999999999999</v>
      </c>
    </row>
    <row r="275" spans="2:10" ht="15.5">
      <c r="B275" s="2">
        <v>254</v>
      </c>
      <c r="C275" s="28">
        <f t="shared" ca="1" si="55"/>
        <v>0.45035634326203122</v>
      </c>
      <c r="D275" s="2" t="str">
        <f t="shared" ca="1" si="49"/>
        <v>Discreta</v>
      </c>
      <c r="E275" s="28">
        <f t="shared" ca="1" si="55"/>
        <v>0.32741032959337513</v>
      </c>
      <c r="F275" s="2">
        <f t="shared" ca="1" si="50"/>
        <v>60</v>
      </c>
      <c r="G275" s="2">
        <f t="shared" ca="1" si="51"/>
        <v>30</v>
      </c>
      <c r="H275" s="2">
        <f t="shared" ca="1" si="52"/>
        <v>0</v>
      </c>
      <c r="I275" s="2">
        <f t="shared" ca="1" si="53"/>
        <v>0.5</v>
      </c>
      <c r="J275" s="2">
        <f t="shared" ca="1" si="54"/>
        <v>7.3999999999999986</v>
      </c>
    </row>
    <row r="276" spans="2:10" ht="15.5">
      <c r="B276" s="2">
        <v>255</v>
      </c>
      <c r="C276" s="28">
        <f t="shared" ca="1" si="55"/>
        <v>0.46708259334761415</v>
      </c>
      <c r="D276" s="2" t="str">
        <f t="shared" ca="1" si="49"/>
        <v>Discreta</v>
      </c>
      <c r="E276" s="28">
        <f t="shared" ca="1" si="55"/>
        <v>7.5920252374447328E-2</v>
      </c>
      <c r="F276" s="2">
        <f t="shared" ca="1" si="50"/>
        <v>40</v>
      </c>
      <c r="G276" s="2">
        <f t="shared" ca="1" si="51"/>
        <v>20</v>
      </c>
      <c r="H276" s="2">
        <f t="shared" ca="1" si="52"/>
        <v>0</v>
      </c>
      <c r="I276" s="2">
        <f t="shared" ca="1" si="53"/>
        <v>1.5</v>
      </c>
      <c r="J276" s="2">
        <f t="shared" ca="1" si="54"/>
        <v>-1.6000000000000014</v>
      </c>
    </row>
    <row r="277" spans="2:10" ht="15.5">
      <c r="B277" s="2">
        <v>256</v>
      </c>
      <c r="C277" s="28">
        <f t="shared" ca="1" si="55"/>
        <v>0.24215266159977689</v>
      </c>
      <c r="D277" s="2" t="str">
        <f t="shared" ca="1" si="49"/>
        <v>Buona</v>
      </c>
      <c r="E277" s="28">
        <f t="shared" ca="1" si="55"/>
        <v>0.85116624947416353</v>
      </c>
      <c r="F277" s="2">
        <f t="shared" ca="1" si="50"/>
        <v>90</v>
      </c>
      <c r="G277" s="2">
        <f t="shared" ca="1" si="51"/>
        <v>35</v>
      </c>
      <c r="H277" s="2">
        <f t="shared" ca="1" si="52"/>
        <v>3.3999999999999995</v>
      </c>
      <c r="I277" s="2">
        <f t="shared" ca="1" si="53"/>
        <v>0</v>
      </c>
      <c r="J277" s="2">
        <f t="shared" ca="1" si="54"/>
        <v>8.5</v>
      </c>
    </row>
    <row r="278" spans="2:10" ht="15.5">
      <c r="B278" s="2">
        <v>257</v>
      </c>
      <c r="C278" s="28">
        <f t="shared" ca="1" si="55"/>
        <v>0.7683077862080212</v>
      </c>
      <c r="D278" s="2" t="str">
        <f t="shared" ca="1" si="49"/>
        <v>Discreta</v>
      </c>
      <c r="E278" s="28">
        <f t="shared" ca="1" si="55"/>
        <v>3.0458807060750326E-3</v>
      </c>
      <c r="F278" s="2">
        <f t="shared" ca="1" si="50"/>
        <v>40</v>
      </c>
      <c r="G278" s="2">
        <f t="shared" ca="1" si="51"/>
        <v>20</v>
      </c>
      <c r="H278" s="2">
        <f t="shared" ca="1" si="52"/>
        <v>0</v>
      </c>
      <c r="I278" s="2">
        <f t="shared" ca="1" si="53"/>
        <v>1.5</v>
      </c>
      <c r="J278" s="2">
        <f t="shared" ca="1" si="54"/>
        <v>-1.6000000000000014</v>
      </c>
    </row>
    <row r="279" spans="2:10" ht="15.5">
      <c r="B279" s="2">
        <v>258</v>
      </c>
      <c r="C279" s="28">
        <f t="shared" ca="1" si="55"/>
        <v>0.16740018139789259</v>
      </c>
      <c r="D279" s="2" t="str">
        <f t="shared" ca="1" si="49"/>
        <v>Buona</v>
      </c>
      <c r="E279" s="28">
        <f t="shared" ca="1" si="55"/>
        <v>0.1287728435799278</v>
      </c>
      <c r="F279" s="2">
        <f t="shared" ca="1" si="50"/>
        <v>60</v>
      </c>
      <c r="G279" s="2">
        <f t="shared" ca="1" si="51"/>
        <v>30</v>
      </c>
      <c r="H279" s="2">
        <f t="shared" ca="1" si="52"/>
        <v>0</v>
      </c>
      <c r="I279" s="2">
        <f t="shared" ca="1" si="53"/>
        <v>0.5</v>
      </c>
      <c r="J279" s="2">
        <f t="shared" ca="1" si="54"/>
        <v>7.3999999999999986</v>
      </c>
    </row>
    <row r="280" spans="2:10" ht="15.5">
      <c r="B280" s="2">
        <v>259</v>
      </c>
      <c r="C280" s="28">
        <f t="shared" ca="1" si="55"/>
        <v>0.47819316256016198</v>
      </c>
      <c r="D280" s="2" t="str">
        <f t="shared" ca="1" si="49"/>
        <v>Discreta</v>
      </c>
      <c r="E280" s="28">
        <f t="shared" ca="1" si="55"/>
        <v>0.18130553842101549</v>
      </c>
      <c r="F280" s="2">
        <f t="shared" ca="1" si="50"/>
        <v>50</v>
      </c>
      <c r="G280" s="2">
        <f t="shared" ca="1" si="51"/>
        <v>25</v>
      </c>
      <c r="H280" s="2">
        <f t="shared" ca="1" si="52"/>
        <v>0</v>
      </c>
      <c r="I280" s="2">
        <f t="shared" ca="1" si="53"/>
        <v>1</v>
      </c>
      <c r="J280" s="2">
        <f t="shared" ca="1" si="54"/>
        <v>2.8999999999999986</v>
      </c>
    </row>
    <row r="281" spans="2:10" ht="15.5">
      <c r="B281" s="2">
        <v>260</v>
      </c>
      <c r="C281" s="28">
        <f t="shared" ca="1" si="55"/>
        <v>0.22938236221942188</v>
      </c>
      <c r="D281" s="2" t="str">
        <f t="shared" ca="1" si="49"/>
        <v>Buona</v>
      </c>
      <c r="E281" s="28">
        <f t="shared" ca="1" si="55"/>
        <v>0.36260916763024209</v>
      </c>
      <c r="F281" s="2">
        <f t="shared" ca="1" si="50"/>
        <v>70</v>
      </c>
      <c r="G281" s="2">
        <f t="shared" ca="1" si="51"/>
        <v>35</v>
      </c>
      <c r="H281" s="2">
        <f t="shared" ca="1" si="52"/>
        <v>0</v>
      </c>
      <c r="I281" s="2">
        <f t="shared" ca="1" si="53"/>
        <v>0</v>
      </c>
      <c r="J281" s="2">
        <f t="shared" ca="1" si="54"/>
        <v>11.899999999999999</v>
      </c>
    </row>
    <row r="282" spans="2:10" ht="15.5">
      <c r="B282" s="2">
        <v>261</v>
      </c>
      <c r="C282" s="28">
        <f t="shared" ca="1" si="55"/>
        <v>0.4130161328699502</v>
      </c>
      <c r="D282" s="2" t="str">
        <f t="shared" ca="1" si="49"/>
        <v>Discreta</v>
      </c>
      <c r="E282" s="28">
        <f t="shared" ca="1" si="55"/>
        <v>0.27865724206632514</v>
      </c>
      <c r="F282" s="2">
        <f t="shared" ca="1" si="50"/>
        <v>50</v>
      </c>
      <c r="G282" s="2">
        <f t="shared" ca="1" si="51"/>
        <v>25</v>
      </c>
      <c r="H282" s="2">
        <f t="shared" ca="1" si="52"/>
        <v>0</v>
      </c>
      <c r="I282" s="2">
        <f t="shared" ca="1" si="53"/>
        <v>1</v>
      </c>
      <c r="J282" s="2">
        <f t="shared" ca="1" si="54"/>
        <v>2.8999999999999986</v>
      </c>
    </row>
    <row r="283" spans="2:10" ht="15.5">
      <c r="B283" s="2">
        <v>262</v>
      </c>
      <c r="C283" s="28">
        <f t="shared" ca="1" si="55"/>
        <v>0.10751965492282078</v>
      </c>
      <c r="D283" s="2" t="str">
        <f t="shared" ca="1" si="49"/>
        <v>Buona</v>
      </c>
      <c r="E283" s="28">
        <f t="shared" ca="1" si="55"/>
        <v>0.40973063913144792</v>
      </c>
      <c r="F283" s="2">
        <f t="shared" ca="1" si="50"/>
        <v>70</v>
      </c>
      <c r="G283" s="2">
        <f t="shared" ca="1" si="51"/>
        <v>35</v>
      </c>
      <c r="H283" s="2">
        <f t="shared" ca="1" si="52"/>
        <v>0</v>
      </c>
      <c r="I283" s="2">
        <f t="shared" ca="1" si="53"/>
        <v>0</v>
      </c>
      <c r="J283" s="2">
        <f t="shared" ca="1" si="54"/>
        <v>11.899999999999999</v>
      </c>
    </row>
    <row r="284" spans="2:10" ht="15.5">
      <c r="B284" s="2">
        <v>263</v>
      </c>
      <c r="C284" s="28">
        <f t="shared" ca="1" si="55"/>
        <v>0.23158007996262409</v>
      </c>
      <c r="D284" s="2" t="str">
        <f t="shared" ca="1" si="49"/>
        <v>Buona</v>
      </c>
      <c r="E284" s="28">
        <f t="shared" ca="1" si="55"/>
        <v>0.90257514629327606</v>
      </c>
      <c r="F284" s="2">
        <f t="shared" ca="1" si="50"/>
        <v>90</v>
      </c>
      <c r="G284" s="2">
        <f t="shared" ca="1" si="51"/>
        <v>35</v>
      </c>
      <c r="H284" s="2">
        <f t="shared" ca="1" si="52"/>
        <v>3.3999999999999995</v>
      </c>
      <c r="I284" s="2">
        <f t="shared" ca="1" si="53"/>
        <v>0</v>
      </c>
      <c r="J284" s="2">
        <f t="shared" ca="1" si="54"/>
        <v>8.5</v>
      </c>
    </row>
    <row r="285" spans="2:10" ht="15.5">
      <c r="B285" s="2">
        <v>264</v>
      </c>
      <c r="C285" s="28">
        <f t="shared" ca="1" si="55"/>
        <v>0.26023772526495714</v>
      </c>
      <c r="D285" s="2" t="str">
        <f t="shared" ca="1" si="49"/>
        <v>Buona</v>
      </c>
      <c r="E285" s="28">
        <f t="shared" ca="1" si="55"/>
        <v>0.55046955243546236</v>
      </c>
      <c r="F285" s="2">
        <f t="shared" ca="1" si="50"/>
        <v>80</v>
      </c>
      <c r="G285" s="2">
        <f t="shared" ca="1" si="51"/>
        <v>35</v>
      </c>
      <c r="H285" s="2">
        <f t="shared" ca="1" si="52"/>
        <v>1.6999999999999997</v>
      </c>
      <c r="I285" s="2">
        <f t="shared" ca="1" si="53"/>
        <v>0</v>
      </c>
      <c r="J285" s="2">
        <f t="shared" ca="1" si="54"/>
        <v>10.199999999999999</v>
      </c>
    </row>
    <row r="286" spans="2:10" ht="15.5">
      <c r="B286" s="2">
        <v>265</v>
      </c>
      <c r="C286" s="28">
        <f t="shared" ca="1" si="55"/>
        <v>0.8288915359873239</v>
      </c>
      <c r="D286" s="2" t="str">
        <f t="shared" ca="1" si="49"/>
        <v>Brutta</v>
      </c>
      <c r="E286" s="28">
        <f t="shared" ca="1" si="55"/>
        <v>0.27351319848200661</v>
      </c>
      <c r="F286" s="2">
        <f t="shared" ca="1" si="50"/>
        <v>40</v>
      </c>
      <c r="G286" s="2">
        <f t="shared" ca="1" si="51"/>
        <v>20</v>
      </c>
      <c r="H286" s="2">
        <f t="shared" ca="1" si="52"/>
        <v>0</v>
      </c>
      <c r="I286" s="2">
        <f t="shared" ca="1" si="53"/>
        <v>1.5</v>
      </c>
      <c r="J286" s="2">
        <f t="shared" ca="1" si="54"/>
        <v>-1.6000000000000014</v>
      </c>
    </row>
    <row r="287" spans="2:10" ht="15.5">
      <c r="B287" s="2">
        <v>266</v>
      </c>
      <c r="C287" s="28">
        <f t="shared" ca="1" si="55"/>
        <v>0.85162370814785548</v>
      </c>
      <c r="D287" s="2" t="str">
        <f t="shared" ca="1" si="49"/>
        <v>Brutta</v>
      </c>
      <c r="E287" s="28">
        <f t="shared" ca="1" si="55"/>
        <v>0.8687035744063285</v>
      </c>
      <c r="F287" s="2">
        <f t="shared" ca="1" si="50"/>
        <v>70</v>
      </c>
      <c r="G287" s="2">
        <f t="shared" ca="1" si="51"/>
        <v>35</v>
      </c>
      <c r="H287" s="2">
        <f t="shared" ca="1" si="52"/>
        <v>0</v>
      </c>
      <c r="I287" s="2">
        <f t="shared" ca="1" si="53"/>
        <v>0</v>
      </c>
      <c r="J287" s="2">
        <f t="shared" ca="1" si="54"/>
        <v>11.899999999999999</v>
      </c>
    </row>
    <row r="288" spans="2:10" ht="15.5">
      <c r="B288" s="2">
        <v>267</v>
      </c>
      <c r="C288" s="28">
        <f t="shared" ca="1" si="55"/>
        <v>0.6235940301751699</v>
      </c>
      <c r="D288" s="2" t="str">
        <f t="shared" ca="1" si="49"/>
        <v>Discreta</v>
      </c>
      <c r="E288" s="28">
        <f t="shared" ca="1" si="55"/>
        <v>0.54875133508250151</v>
      </c>
      <c r="F288" s="2">
        <f t="shared" ca="1" si="50"/>
        <v>60</v>
      </c>
      <c r="G288" s="2">
        <f t="shared" ca="1" si="51"/>
        <v>30</v>
      </c>
      <c r="H288" s="2">
        <f t="shared" ca="1" si="52"/>
        <v>0</v>
      </c>
      <c r="I288" s="2">
        <f t="shared" ca="1" si="53"/>
        <v>0.5</v>
      </c>
      <c r="J288" s="2">
        <f t="shared" ca="1" si="54"/>
        <v>7.3999999999999986</v>
      </c>
    </row>
    <row r="289" spans="2:10" ht="15.5">
      <c r="B289" s="2">
        <v>268</v>
      </c>
      <c r="C289" s="28">
        <f t="shared" ca="1" si="55"/>
        <v>0.206552047317904</v>
      </c>
      <c r="D289" s="2" t="str">
        <f t="shared" ca="1" si="49"/>
        <v>Buona</v>
      </c>
      <c r="E289" s="28">
        <f t="shared" ca="1" si="55"/>
        <v>0.35694185062394646</v>
      </c>
      <c r="F289" s="2">
        <f t="shared" ca="1" si="50"/>
        <v>70</v>
      </c>
      <c r="G289" s="2">
        <f t="shared" ca="1" si="51"/>
        <v>35</v>
      </c>
      <c r="H289" s="2">
        <f t="shared" ca="1" si="52"/>
        <v>0</v>
      </c>
      <c r="I289" s="2">
        <f t="shared" ca="1" si="53"/>
        <v>0</v>
      </c>
      <c r="J289" s="2">
        <f t="shared" ca="1" si="54"/>
        <v>11.899999999999999</v>
      </c>
    </row>
    <row r="290" spans="2:10" ht="15.5">
      <c r="B290" s="2">
        <v>269</v>
      </c>
      <c r="C290" s="28">
        <f t="shared" ca="1" si="55"/>
        <v>0.43220696380966317</v>
      </c>
      <c r="D290" s="2" t="str">
        <f t="shared" ca="1" si="49"/>
        <v>Discreta</v>
      </c>
      <c r="E290" s="28">
        <f t="shared" ca="1" si="55"/>
        <v>0.82391709798406587</v>
      </c>
      <c r="F290" s="2">
        <f t="shared" ca="1" si="50"/>
        <v>70</v>
      </c>
      <c r="G290" s="2">
        <f t="shared" ca="1" si="51"/>
        <v>35</v>
      </c>
      <c r="H290" s="2">
        <f t="shared" ca="1" si="52"/>
        <v>0</v>
      </c>
      <c r="I290" s="2">
        <f t="shared" ca="1" si="53"/>
        <v>0</v>
      </c>
      <c r="J290" s="2">
        <f t="shared" ca="1" si="54"/>
        <v>11.899999999999999</v>
      </c>
    </row>
    <row r="291" spans="2:10" ht="15.5">
      <c r="B291" s="2">
        <v>270</v>
      </c>
      <c r="C291" s="28">
        <f t="shared" ca="1" si="55"/>
        <v>0.73417064616891081</v>
      </c>
      <c r="D291" s="2" t="str">
        <f t="shared" ca="1" si="49"/>
        <v>Discreta</v>
      </c>
      <c r="E291" s="28">
        <f t="shared" ca="1" si="55"/>
        <v>0.17794800650378928</v>
      </c>
      <c r="F291" s="2">
        <f t="shared" ca="1" si="50"/>
        <v>50</v>
      </c>
      <c r="G291" s="2">
        <f t="shared" ca="1" si="51"/>
        <v>25</v>
      </c>
      <c r="H291" s="2">
        <f t="shared" ca="1" si="52"/>
        <v>0</v>
      </c>
      <c r="I291" s="2">
        <f t="shared" ca="1" si="53"/>
        <v>1</v>
      </c>
      <c r="J291" s="2">
        <f t="shared" ca="1" si="54"/>
        <v>2.8999999999999986</v>
      </c>
    </row>
    <row r="292" spans="2:10" ht="15.5">
      <c r="B292" s="2">
        <v>271</v>
      </c>
      <c r="C292" s="28">
        <f t="shared" ca="1" si="55"/>
        <v>0.76305292336849817</v>
      </c>
      <c r="D292" s="2" t="str">
        <f t="shared" ca="1" si="49"/>
        <v>Discreta</v>
      </c>
      <c r="E292" s="28">
        <f t="shared" ca="1" si="55"/>
        <v>0.83647126664338589</v>
      </c>
      <c r="F292" s="2">
        <f t="shared" ca="1" si="50"/>
        <v>70</v>
      </c>
      <c r="G292" s="2">
        <f t="shared" ca="1" si="51"/>
        <v>35</v>
      </c>
      <c r="H292" s="2">
        <f t="shared" ca="1" si="52"/>
        <v>0</v>
      </c>
      <c r="I292" s="2">
        <f t="shared" ca="1" si="53"/>
        <v>0</v>
      </c>
      <c r="J292" s="2">
        <f t="shared" ca="1" si="54"/>
        <v>11.899999999999999</v>
      </c>
    </row>
    <row r="293" spans="2:10" ht="15.5">
      <c r="B293" s="2">
        <v>272</v>
      </c>
      <c r="C293" s="28">
        <f t="shared" ca="1" si="55"/>
        <v>0.89568725165978968</v>
      </c>
      <c r="D293" s="2" t="str">
        <f t="shared" ca="1" si="49"/>
        <v>Brutta</v>
      </c>
      <c r="E293" s="28">
        <f t="shared" ca="1" si="55"/>
        <v>0.18355879873600078</v>
      </c>
      <c r="F293" s="2">
        <f t="shared" ca="1" si="50"/>
        <v>40</v>
      </c>
      <c r="G293" s="2">
        <f t="shared" ca="1" si="51"/>
        <v>20</v>
      </c>
      <c r="H293" s="2">
        <f t="shared" ca="1" si="52"/>
        <v>0</v>
      </c>
      <c r="I293" s="2">
        <f t="shared" ca="1" si="53"/>
        <v>1.5</v>
      </c>
      <c r="J293" s="2">
        <f t="shared" ca="1" si="54"/>
        <v>-1.6000000000000014</v>
      </c>
    </row>
    <row r="294" spans="2:10" ht="15.5">
      <c r="B294" s="2">
        <v>273</v>
      </c>
      <c r="C294" s="28">
        <f t="shared" ca="1" si="55"/>
        <v>0.69846590194953495</v>
      </c>
      <c r="D294" s="2" t="str">
        <f t="shared" ca="1" si="49"/>
        <v>Discreta</v>
      </c>
      <c r="E294" s="28">
        <f t="shared" ca="1" si="55"/>
        <v>0.26339016359607692</v>
      </c>
      <c r="F294" s="2">
        <f t="shared" ca="1" si="50"/>
        <v>50</v>
      </c>
      <c r="G294" s="2">
        <f t="shared" ca="1" si="51"/>
        <v>25</v>
      </c>
      <c r="H294" s="2">
        <f t="shared" ca="1" si="52"/>
        <v>0</v>
      </c>
      <c r="I294" s="2">
        <f t="shared" ca="1" si="53"/>
        <v>1</v>
      </c>
      <c r="J294" s="2">
        <f t="shared" ca="1" si="54"/>
        <v>2.8999999999999986</v>
      </c>
    </row>
    <row r="295" spans="2:10" ht="15.5">
      <c r="B295" s="2">
        <v>274</v>
      </c>
      <c r="C295" s="28">
        <f t="shared" ca="1" si="55"/>
        <v>0.43265350566201699</v>
      </c>
      <c r="D295" s="2" t="str">
        <f t="shared" ca="1" si="49"/>
        <v>Discreta</v>
      </c>
      <c r="E295" s="28">
        <f t="shared" ca="1" si="55"/>
        <v>0.1999728638466417</v>
      </c>
      <c r="F295" s="2">
        <f t="shared" ca="1" si="50"/>
        <v>50</v>
      </c>
      <c r="G295" s="2">
        <f t="shared" ca="1" si="51"/>
        <v>25</v>
      </c>
      <c r="H295" s="2">
        <f t="shared" ca="1" si="52"/>
        <v>0</v>
      </c>
      <c r="I295" s="2">
        <f t="shared" ca="1" si="53"/>
        <v>1</v>
      </c>
      <c r="J295" s="2">
        <f t="shared" ca="1" si="54"/>
        <v>2.8999999999999986</v>
      </c>
    </row>
    <row r="296" spans="2:10" ht="15.5">
      <c r="B296" s="2">
        <v>275</v>
      </c>
      <c r="C296" s="28">
        <f t="shared" ca="1" si="55"/>
        <v>0.35016875092960287</v>
      </c>
      <c r="D296" s="2" t="str">
        <f t="shared" ca="1" si="49"/>
        <v>Discreta</v>
      </c>
      <c r="E296" s="28">
        <f t="shared" ca="1" si="55"/>
        <v>0.27882594440418129</v>
      </c>
      <c r="F296" s="2">
        <f t="shared" ca="1" si="50"/>
        <v>50</v>
      </c>
      <c r="G296" s="2">
        <f t="shared" ca="1" si="51"/>
        <v>25</v>
      </c>
      <c r="H296" s="2">
        <f t="shared" ca="1" si="52"/>
        <v>0</v>
      </c>
      <c r="I296" s="2">
        <f t="shared" ca="1" si="53"/>
        <v>1</v>
      </c>
      <c r="J296" s="2">
        <f t="shared" ca="1" si="54"/>
        <v>2.8999999999999986</v>
      </c>
    </row>
    <row r="297" spans="2:10" ht="15.5">
      <c r="B297" s="2">
        <v>276</v>
      </c>
      <c r="C297" s="28">
        <f t="shared" ca="1" si="55"/>
        <v>9.666101314193043E-2</v>
      </c>
      <c r="D297" s="2" t="str">
        <f t="shared" ca="1" si="49"/>
        <v>Buona</v>
      </c>
      <c r="E297" s="28">
        <f t="shared" ca="1" si="55"/>
        <v>0.32572871423084337</v>
      </c>
      <c r="F297" s="2">
        <f t="shared" ca="1" si="50"/>
        <v>70</v>
      </c>
      <c r="G297" s="2">
        <f t="shared" ca="1" si="51"/>
        <v>35</v>
      </c>
      <c r="H297" s="2">
        <f t="shared" ca="1" si="52"/>
        <v>0</v>
      </c>
      <c r="I297" s="2">
        <f t="shared" ca="1" si="53"/>
        <v>0</v>
      </c>
      <c r="J297" s="2">
        <f t="shared" ca="1" si="54"/>
        <v>11.899999999999999</v>
      </c>
    </row>
    <row r="298" spans="2:10" ht="15.5">
      <c r="B298" s="2">
        <v>277</v>
      </c>
      <c r="C298" s="28">
        <f t="shared" ca="1" si="55"/>
        <v>0.23689443616675576</v>
      </c>
      <c r="D298" s="2" t="str">
        <f t="shared" ca="1" si="49"/>
        <v>Buona</v>
      </c>
      <c r="E298" s="28">
        <f t="shared" ca="1" si="55"/>
        <v>0.13838714116193174</v>
      </c>
      <c r="F298" s="2">
        <f t="shared" ca="1" si="50"/>
        <v>60</v>
      </c>
      <c r="G298" s="2">
        <f t="shared" ca="1" si="51"/>
        <v>30</v>
      </c>
      <c r="H298" s="2">
        <f t="shared" ca="1" si="52"/>
        <v>0</v>
      </c>
      <c r="I298" s="2">
        <f t="shared" ca="1" si="53"/>
        <v>0.5</v>
      </c>
      <c r="J298" s="2">
        <f t="shared" ca="1" si="54"/>
        <v>7.3999999999999986</v>
      </c>
    </row>
    <row r="299" spans="2:10" ht="15.5">
      <c r="B299" s="2">
        <v>278</v>
      </c>
      <c r="C299" s="28">
        <f t="shared" ca="1" si="55"/>
        <v>0.77430018737585626</v>
      </c>
      <c r="D299" s="2" t="str">
        <f t="shared" ca="1" si="49"/>
        <v>Discreta</v>
      </c>
      <c r="E299" s="28">
        <f t="shared" ca="1" si="55"/>
        <v>0.63862497965583076</v>
      </c>
      <c r="F299" s="2">
        <f t="shared" ca="1" si="50"/>
        <v>60</v>
      </c>
      <c r="G299" s="2">
        <f t="shared" ca="1" si="51"/>
        <v>30</v>
      </c>
      <c r="H299" s="2">
        <f t="shared" ca="1" si="52"/>
        <v>0</v>
      </c>
      <c r="I299" s="2">
        <f t="shared" ca="1" si="53"/>
        <v>0.5</v>
      </c>
      <c r="J299" s="2">
        <f t="shared" ca="1" si="54"/>
        <v>7.3999999999999986</v>
      </c>
    </row>
    <row r="300" spans="2:10" ht="15.5">
      <c r="B300" s="2">
        <v>279</v>
      </c>
      <c r="C300" s="28">
        <f t="shared" ca="1" si="55"/>
        <v>9.9109568811382998E-2</v>
      </c>
      <c r="D300" s="2" t="str">
        <f t="shared" ca="1" si="49"/>
        <v>Buona</v>
      </c>
      <c r="E300" s="28">
        <f t="shared" ca="1" si="55"/>
        <v>0.59685809587847438</v>
      </c>
      <c r="F300" s="2">
        <f t="shared" ca="1" si="50"/>
        <v>80</v>
      </c>
      <c r="G300" s="2">
        <f t="shared" ca="1" si="51"/>
        <v>35</v>
      </c>
      <c r="H300" s="2">
        <f t="shared" ca="1" si="52"/>
        <v>1.6999999999999997</v>
      </c>
      <c r="I300" s="2">
        <f t="shared" ca="1" si="53"/>
        <v>0</v>
      </c>
      <c r="J300" s="2">
        <f t="shared" ca="1" si="54"/>
        <v>10.199999999999999</v>
      </c>
    </row>
    <row r="301" spans="2:10" ht="15.5">
      <c r="B301" s="2">
        <v>280</v>
      </c>
      <c r="C301" s="28">
        <f t="shared" ca="1" si="55"/>
        <v>0.62580087549295238</v>
      </c>
      <c r="D301" s="2" t="str">
        <f t="shared" ca="1" si="49"/>
        <v>Discreta</v>
      </c>
      <c r="E301" s="28">
        <f t="shared" ca="1" si="55"/>
        <v>0.19168403776479681</v>
      </c>
      <c r="F301" s="2">
        <f t="shared" ca="1" si="50"/>
        <v>50</v>
      </c>
      <c r="G301" s="2">
        <f t="shared" ca="1" si="51"/>
        <v>25</v>
      </c>
      <c r="H301" s="2">
        <f t="shared" ca="1" si="52"/>
        <v>0</v>
      </c>
      <c r="I301" s="2">
        <f t="shared" ca="1" si="53"/>
        <v>1</v>
      </c>
      <c r="J301" s="2">
        <f t="shared" ca="1" si="54"/>
        <v>2.8999999999999986</v>
      </c>
    </row>
    <row r="302" spans="2:10" ht="15.5">
      <c r="B302" s="2">
        <v>281</v>
      </c>
      <c r="C302" s="28">
        <f t="shared" ca="1" si="55"/>
        <v>0.9721054550228071</v>
      </c>
      <c r="D302" s="2" t="str">
        <f t="shared" ca="1" si="49"/>
        <v>Brutta</v>
      </c>
      <c r="E302" s="28">
        <f t="shared" ca="1" si="55"/>
        <v>0.38311746037934713</v>
      </c>
      <c r="F302" s="2">
        <f t="shared" ca="1" si="50"/>
        <v>40</v>
      </c>
      <c r="G302" s="2">
        <f t="shared" ca="1" si="51"/>
        <v>20</v>
      </c>
      <c r="H302" s="2">
        <f t="shared" ca="1" si="52"/>
        <v>0</v>
      </c>
      <c r="I302" s="2">
        <f t="shared" ca="1" si="53"/>
        <v>1.5</v>
      </c>
      <c r="J302" s="2">
        <f t="shared" ca="1" si="54"/>
        <v>-1.6000000000000014</v>
      </c>
    </row>
    <row r="303" spans="2:10" ht="15.5">
      <c r="B303" s="2">
        <v>282</v>
      </c>
      <c r="C303" s="28">
        <f t="shared" ca="1" si="55"/>
        <v>1.4695623379479938E-2</v>
      </c>
      <c r="D303" s="2" t="str">
        <f t="shared" ca="1" si="49"/>
        <v>Buona</v>
      </c>
      <c r="E303" s="28">
        <f t="shared" ca="1" si="55"/>
        <v>0.14846490756030228</v>
      </c>
      <c r="F303" s="2">
        <f t="shared" ca="1" si="50"/>
        <v>60</v>
      </c>
      <c r="G303" s="2">
        <f t="shared" ca="1" si="51"/>
        <v>30</v>
      </c>
      <c r="H303" s="2">
        <f t="shared" ca="1" si="52"/>
        <v>0</v>
      </c>
      <c r="I303" s="2">
        <f t="shared" ca="1" si="53"/>
        <v>0.5</v>
      </c>
      <c r="J303" s="2">
        <f t="shared" ca="1" si="54"/>
        <v>7.3999999999999986</v>
      </c>
    </row>
    <row r="304" spans="2:10" ht="15.5">
      <c r="B304" s="2">
        <v>283</v>
      </c>
      <c r="C304" s="28">
        <f t="shared" ca="1" si="55"/>
        <v>0.70958784161548294</v>
      </c>
      <c r="D304" s="2" t="str">
        <f t="shared" ca="1" si="49"/>
        <v>Discreta</v>
      </c>
      <c r="E304" s="28">
        <f t="shared" ca="1" si="55"/>
        <v>0.58184007994728937</v>
      </c>
      <c r="F304" s="2">
        <f t="shared" ca="1" si="50"/>
        <v>60</v>
      </c>
      <c r="G304" s="2">
        <f t="shared" ca="1" si="51"/>
        <v>30</v>
      </c>
      <c r="H304" s="2">
        <f t="shared" ca="1" si="52"/>
        <v>0</v>
      </c>
      <c r="I304" s="2">
        <f t="shared" ca="1" si="53"/>
        <v>0.5</v>
      </c>
      <c r="J304" s="2">
        <f t="shared" ca="1" si="54"/>
        <v>7.3999999999999986</v>
      </c>
    </row>
    <row r="305" spans="2:10" ht="15.5">
      <c r="B305" s="2">
        <v>284</v>
      </c>
      <c r="C305" s="28">
        <f t="shared" ca="1" si="55"/>
        <v>0.97671669245734938</v>
      </c>
      <c r="D305" s="2" t="str">
        <f t="shared" ca="1" si="49"/>
        <v>Brutta</v>
      </c>
      <c r="E305" s="28">
        <f t="shared" ca="1" si="55"/>
        <v>0.35831859166291491</v>
      </c>
      <c r="F305" s="2">
        <f t="shared" ca="1" si="50"/>
        <v>40</v>
      </c>
      <c r="G305" s="2">
        <f t="shared" ca="1" si="51"/>
        <v>20</v>
      </c>
      <c r="H305" s="2">
        <f t="shared" ca="1" si="52"/>
        <v>0</v>
      </c>
      <c r="I305" s="2">
        <f t="shared" ca="1" si="53"/>
        <v>1.5</v>
      </c>
      <c r="J305" s="2">
        <f t="shared" ca="1" si="54"/>
        <v>-1.6000000000000014</v>
      </c>
    </row>
    <row r="306" spans="2:10" ht="15.5">
      <c r="B306" s="2">
        <v>285</v>
      </c>
      <c r="C306" s="28">
        <f t="shared" ca="1" si="55"/>
        <v>0.19270636878260217</v>
      </c>
      <c r="D306" s="2" t="str">
        <f t="shared" ca="1" si="49"/>
        <v>Buona</v>
      </c>
      <c r="E306" s="28">
        <f t="shared" ca="1" si="55"/>
        <v>0.68713549916638716</v>
      </c>
      <c r="F306" s="2">
        <f t="shared" ca="1" si="50"/>
        <v>80</v>
      </c>
      <c r="G306" s="2">
        <f t="shared" ca="1" si="51"/>
        <v>35</v>
      </c>
      <c r="H306" s="2">
        <f t="shared" ca="1" si="52"/>
        <v>1.6999999999999997</v>
      </c>
      <c r="I306" s="2">
        <f t="shared" ca="1" si="53"/>
        <v>0</v>
      </c>
      <c r="J306" s="2">
        <f t="shared" ca="1" si="54"/>
        <v>10.199999999999999</v>
      </c>
    </row>
    <row r="307" spans="2:10" ht="15.5">
      <c r="B307" s="2">
        <v>286</v>
      </c>
      <c r="C307" s="28">
        <f t="shared" ca="1" si="55"/>
        <v>0.1782668376119616</v>
      </c>
      <c r="D307" s="2" t="str">
        <f t="shared" ca="1" si="49"/>
        <v>Buona</v>
      </c>
      <c r="E307" s="28">
        <f t="shared" ca="1" si="55"/>
        <v>0.81258455120155904</v>
      </c>
      <c r="F307" s="2">
        <f t="shared" ca="1" si="50"/>
        <v>90</v>
      </c>
      <c r="G307" s="2">
        <f t="shared" ca="1" si="51"/>
        <v>35</v>
      </c>
      <c r="H307" s="2">
        <f t="shared" ca="1" si="52"/>
        <v>3.3999999999999995</v>
      </c>
      <c r="I307" s="2">
        <f t="shared" ca="1" si="53"/>
        <v>0</v>
      </c>
      <c r="J307" s="2">
        <f t="shared" ca="1" si="54"/>
        <v>8.5</v>
      </c>
    </row>
    <row r="308" spans="2:10" ht="15.5">
      <c r="B308" s="2">
        <v>287</v>
      </c>
      <c r="C308" s="28">
        <f t="shared" ca="1" si="55"/>
        <v>0.36708347690818421</v>
      </c>
      <c r="D308" s="2" t="str">
        <f t="shared" ca="1" si="49"/>
        <v>Discreta</v>
      </c>
      <c r="E308" s="28">
        <f t="shared" ca="1" si="55"/>
        <v>0.2892096563709915</v>
      </c>
      <c r="F308" s="2">
        <f t="shared" ca="1" si="50"/>
        <v>60</v>
      </c>
      <c r="G308" s="2">
        <f t="shared" ca="1" si="51"/>
        <v>30</v>
      </c>
      <c r="H308" s="2">
        <f t="shared" ca="1" si="52"/>
        <v>0</v>
      </c>
      <c r="I308" s="2">
        <f t="shared" ca="1" si="53"/>
        <v>0.5</v>
      </c>
      <c r="J308" s="2">
        <f t="shared" ca="1" si="54"/>
        <v>7.3999999999999986</v>
      </c>
    </row>
    <row r="309" spans="2:10" ht="15.5">
      <c r="B309" s="2">
        <v>288</v>
      </c>
      <c r="C309" s="28">
        <f t="shared" ca="1" si="55"/>
        <v>0.35766810513522806</v>
      </c>
      <c r="D309" s="2" t="str">
        <f t="shared" ca="1" si="49"/>
        <v>Discreta</v>
      </c>
      <c r="E309" s="28">
        <f t="shared" ca="1" si="55"/>
        <v>0.81859641756331936</v>
      </c>
      <c r="F309" s="2">
        <f t="shared" ca="1" si="50"/>
        <v>70</v>
      </c>
      <c r="G309" s="2">
        <f t="shared" ca="1" si="51"/>
        <v>35</v>
      </c>
      <c r="H309" s="2">
        <f t="shared" ca="1" si="52"/>
        <v>0</v>
      </c>
      <c r="I309" s="2">
        <f t="shared" ca="1" si="53"/>
        <v>0</v>
      </c>
      <c r="J309" s="2">
        <f t="shared" ca="1" si="54"/>
        <v>11.899999999999999</v>
      </c>
    </row>
    <row r="310" spans="2:10" ht="15.5">
      <c r="B310" s="2">
        <v>289</v>
      </c>
      <c r="C310" s="28">
        <f t="shared" ca="1" si="55"/>
        <v>0.9368629000576677</v>
      </c>
      <c r="D310" s="2" t="str">
        <f t="shared" ca="1" si="49"/>
        <v>Brutta</v>
      </c>
      <c r="E310" s="28">
        <f t="shared" ca="1" si="55"/>
        <v>0.56075178724601682</v>
      </c>
      <c r="F310" s="2">
        <f t="shared" ca="1" si="50"/>
        <v>50</v>
      </c>
      <c r="G310" s="2">
        <f t="shared" ca="1" si="51"/>
        <v>25</v>
      </c>
      <c r="H310" s="2">
        <f t="shared" ca="1" si="52"/>
        <v>0</v>
      </c>
      <c r="I310" s="2">
        <f t="shared" ca="1" si="53"/>
        <v>1</v>
      </c>
      <c r="J310" s="2">
        <f t="shared" ca="1" si="54"/>
        <v>2.8999999999999986</v>
      </c>
    </row>
    <row r="311" spans="2:10" ht="15.5">
      <c r="B311" s="2">
        <v>290</v>
      </c>
      <c r="C311" s="28">
        <f t="shared" ca="1" si="55"/>
        <v>0.91519928406471274</v>
      </c>
      <c r="D311" s="2" t="str">
        <f t="shared" ca="1" si="49"/>
        <v>Brutta</v>
      </c>
      <c r="E311" s="28">
        <f t="shared" ca="1" si="55"/>
        <v>0.69360740425497647</v>
      </c>
      <c r="F311" s="2">
        <f t="shared" ca="1" si="50"/>
        <v>60</v>
      </c>
      <c r="G311" s="2">
        <f t="shared" ca="1" si="51"/>
        <v>30</v>
      </c>
      <c r="H311" s="2">
        <f t="shared" ca="1" si="52"/>
        <v>0</v>
      </c>
      <c r="I311" s="2">
        <f t="shared" ca="1" si="53"/>
        <v>0.5</v>
      </c>
      <c r="J311" s="2">
        <f t="shared" ca="1" si="54"/>
        <v>7.3999999999999986</v>
      </c>
    </row>
    <row r="312" spans="2:10" ht="15.5">
      <c r="B312" s="2">
        <v>291</v>
      </c>
      <c r="C312" s="28">
        <f t="shared" ca="1" si="55"/>
        <v>0.48876057577870446</v>
      </c>
      <c r="D312" s="2" t="str">
        <f t="shared" ca="1" si="49"/>
        <v>Discreta</v>
      </c>
      <c r="E312" s="28">
        <f t="shared" ca="1" si="55"/>
        <v>0.89427273866262325</v>
      </c>
      <c r="F312" s="2">
        <f t="shared" ca="1" si="50"/>
        <v>80</v>
      </c>
      <c r="G312" s="2">
        <f t="shared" ca="1" si="51"/>
        <v>35</v>
      </c>
      <c r="H312" s="2">
        <f t="shared" ca="1" si="52"/>
        <v>1.6999999999999997</v>
      </c>
      <c r="I312" s="2">
        <f t="shared" ca="1" si="53"/>
        <v>0</v>
      </c>
      <c r="J312" s="2">
        <f t="shared" ca="1" si="54"/>
        <v>10.199999999999999</v>
      </c>
    </row>
    <row r="313" spans="2:10" ht="15.5">
      <c r="B313" s="2">
        <v>292</v>
      </c>
      <c r="C313" s="28">
        <f t="shared" ca="1" si="55"/>
        <v>4.1663344195366436E-2</v>
      </c>
      <c r="D313" s="2" t="str">
        <f t="shared" ca="1" si="49"/>
        <v>Buona</v>
      </c>
      <c r="E313" s="28">
        <f t="shared" ca="1" si="55"/>
        <v>0.87901084050109901</v>
      </c>
      <c r="F313" s="2">
        <f t="shared" ca="1" si="50"/>
        <v>90</v>
      </c>
      <c r="G313" s="2">
        <f t="shared" ca="1" si="51"/>
        <v>35</v>
      </c>
      <c r="H313" s="2">
        <f t="shared" ca="1" si="52"/>
        <v>3.3999999999999995</v>
      </c>
      <c r="I313" s="2">
        <f t="shared" ca="1" si="53"/>
        <v>0</v>
      </c>
      <c r="J313" s="2">
        <f t="shared" ca="1" si="54"/>
        <v>8.5</v>
      </c>
    </row>
    <row r="314" spans="2:10" ht="15.5">
      <c r="B314" s="2">
        <v>293</v>
      </c>
      <c r="C314" s="28">
        <f t="shared" ca="1" si="55"/>
        <v>0.19571762567353479</v>
      </c>
      <c r="D314" s="2" t="str">
        <f t="shared" ca="1" si="49"/>
        <v>Buona</v>
      </c>
      <c r="E314" s="28">
        <f t="shared" ca="1" si="55"/>
        <v>0.74972484191310995</v>
      </c>
      <c r="F314" s="2">
        <f t="shared" ca="1" si="50"/>
        <v>80</v>
      </c>
      <c r="G314" s="2">
        <f t="shared" ca="1" si="51"/>
        <v>35</v>
      </c>
      <c r="H314" s="2">
        <f t="shared" ca="1" si="52"/>
        <v>1.6999999999999997</v>
      </c>
      <c r="I314" s="2">
        <f t="shared" ca="1" si="53"/>
        <v>0</v>
      </c>
      <c r="J314" s="2">
        <f t="shared" ca="1" si="54"/>
        <v>10.199999999999999</v>
      </c>
    </row>
    <row r="315" spans="2:10" ht="15.5">
      <c r="B315" s="2">
        <v>294</v>
      </c>
      <c r="C315" s="28">
        <f t="shared" ca="1" si="55"/>
        <v>6.7745950997713078E-2</v>
      </c>
      <c r="D315" s="2" t="str">
        <f t="shared" ca="1" si="49"/>
        <v>Buona</v>
      </c>
      <c r="E315" s="28">
        <f t="shared" ca="1" si="55"/>
        <v>0.77326237619024663</v>
      </c>
      <c r="F315" s="2">
        <f t="shared" ca="1" si="50"/>
        <v>80</v>
      </c>
      <c r="G315" s="2">
        <f t="shared" ca="1" si="51"/>
        <v>35</v>
      </c>
      <c r="H315" s="2">
        <f t="shared" ca="1" si="52"/>
        <v>1.6999999999999997</v>
      </c>
      <c r="I315" s="2">
        <f t="shared" ca="1" si="53"/>
        <v>0</v>
      </c>
      <c r="J315" s="2">
        <f t="shared" ca="1" si="54"/>
        <v>10.199999999999999</v>
      </c>
    </row>
    <row r="316" spans="2:10" ht="15.5">
      <c r="B316" s="2">
        <v>295</v>
      </c>
      <c r="C316" s="28">
        <f t="shared" ca="1" si="55"/>
        <v>0.57660254926931587</v>
      </c>
      <c r="D316" s="2" t="str">
        <f t="shared" ca="1" si="49"/>
        <v>Discreta</v>
      </c>
      <c r="E316" s="28">
        <f t="shared" ca="1" si="55"/>
        <v>5.7217784405682703E-2</v>
      </c>
      <c r="F316" s="2">
        <f t="shared" ca="1" si="50"/>
        <v>40</v>
      </c>
      <c r="G316" s="2">
        <f t="shared" ca="1" si="51"/>
        <v>20</v>
      </c>
      <c r="H316" s="2">
        <f t="shared" ca="1" si="52"/>
        <v>0</v>
      </c>
      <c r="I316" s="2">
        <f t="shared" ca="1" si="53"/>
        <v>1.5</v>
      </c>
      <c r="J316" s="2">
        <f t="shared" ca="1" si="54"/>
        <v>-1.6000000000000014</v>
      </c>
    </row>
    <row r="317" spans="2:10" ht="15.5">
      <c r="B317" s="2">
        <v>296</v>
      </c>
      <c r="C317" s="28">
        <f t="shared" ca="1" si="55"/>
        <v>0.98936789864750529</v>
      </c>
      <c r="D317" s="2" t="str">
        <f t="shared" ca="1" si="49"/>
        <v>Brutta</v>
      </c>
      <c r="E317" s="28">
        <f t="shared" ca="1" si="55"/>
        <v>0.8432394624649191</v>
      </c>
      <c r="F317" s="2">
        <f t="shared" ca="1" si="50"/>
        <v>70</v>
      </c>
      <c r="G317" s="2">
        <f t="shared" ca="1" si="51"/>
        <v>35</v>
      </c>
      <c r="H317" s="2">
        <f t="shared" ca="1" si="52"/>
        <v>0</v>
      </c>
      <c r="I317" s="2">
        <f t="shared" ca="1" si="53"/>
        <v>0</v>
      </c>
      <c r="J317" s="2">
        <f t="shared" ca="1" si="54"/>
        <v>11.899999999999999</v>
      </c>
    </row>
    <row r="318" spans="2:10" ht="15.5">
      <c r="B318" s="2">
        <v>297</v>
      </c>
      <c r="C318" s="28">
        <f t="shared" ca="1" si="55"/>
        <v>0.74955867700012413</v>
      </c>
      <c r="D318" s="2" t="str">
        <f t="shared" ca="1" si="49"/>
        <v>Discreta</v>
      </c>
      <c r="E318" s="28">
        <f t="shared" ca="1" si="55"/>
        <v>0.13744930719641979</v>
      </c>
      <c r="F318" s="2">
        <f t="shared" ca="1" si="50"/>
        <v>50</v>
      </c>
      <c r="G318" s="2">
        <f t="shared" ca="1" si="51"/>
        <v>25</v>
      </c>
      <c r="H318" s="2">
        <f t="shared" ca="1" si="52"/>
        <v>0</v>
      </c>
      <c r="I318" s="2">
        <f t="shared" ca="1" si="53"/>
        <v>1</v>
      </c>
      <c r="J318" s="2">
        <f t="shared" ca="1" si="54"/>
        <v>2.8999999999999986</v>
      </c>
    </row>
    <row r="319" spans="2:10" ht="15.5">
      <c r="B319" s="2">
        <v>298</v>
      </c>
      <c r="C319" s="28">
        <f t="shared" ca="1" si="55"/>
        <v>0.68816459469283575</v>
      </c>
      <c r="D319" s="2" t="str">
        <f t="shared" ca="1" si="49"/>
        <v>Discreta</v>
      </c>
      <c r="E319" s="28">
        <f t="shared" ca="1" si="55"/>
        <v>3.5044846527128137E-2</v>
      </c>
      <c r="F319" s="2">
        <f t="shared" ca="1" si="50"/>
        <v>40</v>
      </c>
      <c r="G319" s="2">
        <f t="shared" ca="1" si="51"/>
        <v>20</v>
      </c>
      <c r="H319" s="2">
        <f t="shared" ca="1" si="52"/>
        <v>0</v>
      </c>
      <c r="I319" s="2">
        <f t="shared" ca="1" si="53"/>
        <v>1.5</v>
      </c>
      <c r="J319" s="2">
        <f t="shared" ca="1" si="54"/>
        <v>-1.6000000000000014</v>
      </c>
    </row>
    <row r="320" spans="2:10" ht="15.5">
      <c r="B320" s="2">
        <v>299</v>
      </c>
      <c r="C320" s="28">
        <f t="shared" ca="1" si="55"/>
        <v>0.11769384882787692</v>
      </c>
      <c r="D320" s="2" t="str">
        <f t="shared" ca="1" si="49"/>
        <v>Buona</v>
      </c>
      <c r="E320" s="28">
        <f t="shared" ca="1" si="55"/>
        <v>0.72577613758496418</v>
      </c>
      <c r="F320" s="2">
        <f t="shared" ca="1" si="50"/>
        <v>80</v>
      </c>
      <c r="G320" s="2">
        <f t="shared" ca="1" si="51"/>
        <v>35</v>
      </c>
      <c r="H320" s="2">
        <f t="shared" ca="1" si="52"/>
        <v>1.6999999999999997</v>
      </c>
      <c r="I320" s="2">
        <f t="shared" ca="1" si="53"/>
        <v>0</v>
      </c>
      <c r="J320" s="2">
        <f t="shared" ca="1" si="54"/>
        <v>10.199999999999999</v>
      </c>
    </row>
    <row r="321" spans="2:10" ht="15.5">
      <c r="B321" s="2">
        <v>300</v>
      </c>
      <c r="C321" s="28">
        <f t="shared" ca="1" si="55"/>
        <v>0.97609343339973476</v>
      </c>
      <c r="D321" s="2" t="str">
        <f t="shared" ca="1" si="49"/>
        <v>Brutta</v>
      </c>
      <c r="E321" s="28">
        <f t="shared" ca="1" si="55"/>
        <v>0.36351082035702775</v>
      </c>
      <c r="F321" s="2">
        <f t="shared" ca="1" si="50"/>
        <v>40</v>
      </c>
      <c r="G321" s="2">
        <f t="shared" ca="1" si="51"/>
        <v>20</v>
      </c>
      <c r="H321" s="2">
        <f t="shared" ca="1" si="52"/>
        <v>0</v>
      </c>
      <c r="I321" s="2">
        <f t="shared" ca="1" si="53"/>
        <v>1.5</v>
      </c>
      <c r="J321" s="2">
        <f t="shared" ca="1" si="54"/>
        <v>-1.6000000000000014</v>
      </c>
    </row>
    <row r="322" spans="2:10" ht="15.5">
      <c r="B322" s="2">
        <v>301</v>
      </c>
      <c r="C322" s="28">
        <f t="shared" ca="1" si="55"/>
        <v>8.6608439097359158E-2</v>
      </c>
      <c r="D322" s="2" t="str">
        <f t="shared" ca="1" si="49"/>
        <v>Buona</v>
      </c>
      <c r="E322" s="28">
        <f t="shared" ca="1" si="55"/>
        <v>0.49576473674835453</v>
      </c>
      <c r="F322" s="2">
        <f t="shared" ca="1" si="50"/>
        <v>80</v>
      </c>
      <c r="G322" s="2">
        <f t="shared" ca="1" si="51"/>
        <v>35</v>
      </c>
      <c r="H322" s="2">
        <f t="shared" ca="1" si="52"/>
        <v>1.6999999999999997</v>
      </c>
      <c r="I322" s="2">
        <f t="shared" ca="1" si="53"/>
        <v>0</v>
      </c>
      <c r="J322" s="2">
        <f t="shared" ca="1" si="54"/>
        <v>10.199999999999999</v>
      </c>
    </row>
    <row r="323" spans="2:10" ht="15.5">
      <c r="B323" s="2">
        <v>302</v>
      </c>
      <c r="C323" s="28">
        <f t="shared" ca="1" si="55"/>
        <v>0.3878078486563229</v>
      </c>
      <c r="D323" s="2" t="str">
        <f t="shared" ca="1" si="49"/>
        <v>Discreta</v>
      </c>
      <c r="E323" s="28">
        <f t="shared" ca="1" si="55"/>
        <v>0.93483301225542859</v>
      </c>
      <c r="F323" s="2">
        <f t="shared" ca="1" si="50"/>
        <v>80</v>
      </c>
      <c r="G323" s="2">
        <f t="shared" ca="1" si="51"/>
        <v>35</v>
      </c>
      <c r="H323" s="2">
        <f t="shared" ca="1" si="52"/>
        <v>1.6999999999999997</v>
      </c>
      <c r="I323" s="2">
        <f t="shared" ca="1" si="53"/>
        <v>0</v>
      </c>
      <c r="J323" s="2">
        <f t="shared" ca="1" si="54"/>
        <v>10.199999999999999</v>
      </c>
    </row>
    <row r="324" spans="2:10" ht="15.5">
      <c r="B324" s="2">
        <v>303</v>
      </c>
      <c r="C324" s="28">
        <f t="shared" ca="1" si="55"/>
        <v>0.96119512292636733</v>
      </c>
      <c r="D324" s="2" t="str">
        <f t="shared" ca="1" si="49"/>
        <v>Brutta</v>
      </c>
      <c r="E324" s="28">
        <f t="shared" ca="1" si="55"/>
        <v>3.3470712430675231E-2</v>
      </c>
      <c r="F324" s="2">
        <f t="shared" ca="1" si="50"/>
        <v>40</v>
      </c>
      <c r="G324" s="2">
        <f t="shared" ca="1" si="51"/>
        <v>20</v>
      </c>
      <c r="H324" s="2">
        <f t="shared" ca="1" si="52"/>
        <v>0</v>
      </c>
      <c r="I324" s="2">
        <f t="shared" ca="1" si="53"/>
        <v>1.5</v>
      </c>
      <c r="J324" s="2">
        <f t="shared" ca="1" si="54"/>
        <v>-1.6000000000000014</v>
      </c>
    </row>
    <row r="325" spans="2:10" ht="15.5">
      <c r="B325" s="2">
        <v>304</v>
      </c>
      <c r="C325" s="28">
        <f t="shared" ca="1" si="55"/>
        <v>0.62818865429763193</v>
      </c>
      <c r="D325" s="2" t="str">
        <f t="shared" ca="1" si="49"/>
        <v>Discreta</v>
      </c>
      <c r="E325" s="28">
        <f t="shared" ca="1" si="55"/>
        <v>0.75394158352042884</v>
      </c>
      <c r="F325" s="2">
        <f t="shared" ca="1" si="50"/>
        <v>70</v>
      </c>
      <c r="G325" s="2">
        <f t="shared" ca="1" si="51"/>
        <v>35</v>
      </c>
      <c r="H325" s="2">
        <f t="shared" ca="1" si="52"/>
        <v>0</v>
      </c>
      <c r="I325" s="2">
        <f t="shared" ca="1" si="53"/>
        <v>0</v>
      </c>
      <c r="J325" s="2">
        <f t="shared" ca="1" si="54"/>
        <v>11.899999999999999</v>
      </c>
    </row>
    <row r="326" spans="2:10" ht="15.5">
      <c r="B326" s="2">
        <v>305</v>
      </c>
      <c r="C326" s="28">
        <f t="shared" ca="1" si="55"/>
        <v>4.1778155145947071E-2</v>
      </c>
      <c r="D326" s="2" t="str">
        <f t="shared" ca="1" si="49"/>
        <v>Buona</v>
      </c>
      <c r="E326" s="28">
        <f t="shared" ca="1" si="55"/>
        <v>0.83013284834789103</v>
      </c>
      <c r="F326" s="2">
        <f t="shared" ca="1" si="50"/>
        <v>90</v>
      </c>
      <c r="G326" s="2">
        <f t="shared" ca="1" si="51"/>
        <v>35</v>
      </c>
      <c r="H326" s="2">
        <f t="shared" ca="1" si="52"/>
        <v>3.3999999999999995</v>
      </c>
      <c r="I326" s="2">
        <f t="shared" ca="1" si="53"/>
        <v>0</v>
      </c>
      <c r="J326" s="2">
        <f t="shared" ca="1" si="54"/>
        <v>8.5</v>
      </c>
    </row>
    <row r="327" spans="2:10" ht="15.5">
      <c r="B327" s="2">
        <v>306</v>
      </c>
      <c r="C327" s="28">
        <f t="shared" ca="1" si="55"/>
        <v>0.76331175510422034</v>
      </c>
      <c r="D327" s="2" t="str">
        <f t="shared" ca="1" si="49"/>
        <v>Discreta</v>
      </c>
      <c r="E327" s="28">
        <f t="shared" ca="1" si="55"/>
        <v>0.9241157391096515</v>
      </c>
      <c r="F327" s="2">
        <f t="shared" ca="1" si="50"/>
        <v>80</v>
      </c>
      <c r="G327" s="2">
        <f t="shared" ca="1" si="51"/>
        <v>35</v>
      </c>
      <c r="H327" s="2">
        <f t="shared" ca="1" si="52"/>
        <v>1.6999999999999997</v>
      </c>
      <c r="I327" s="2">
        <f t="shared" ca="1" si="53"/>
        <v>0</v>
      </c>
      <c r="J327" s="2">
        <f t="shared" ca="1" si="54"/>
        <v>10.199999999999999</v>
      </c>
    </row>
    <row r="328" spans="2:10" ht="15.5">
      <c r="B328" s="2">
        <v>307</v>
      </c>
      <c r="C328" s="28">
        <f t="shared" ca="1" si="55"/>
        <v>0.85568687342688898</v>
      </c>
      <c r="D328" s="2" t="str">
        <f t="shared" ca="1" si="49"/>
        <v>Brutta</v>
      </c>
      <c r="E328" s="28">
        <f t="shared" ca="1" si="55"/>
        <v>0.26995063277147302</v>
      </c>
      <c r="F328" s="2">
        <f t="shared" ca="1" si="50"/>
        <v>40</v>
      </c>
      <c r="G328" s="2">
        <f t="shared" ca="1" si="51"/>
        <v>20</v>
      </c>
      <c r="H328" s="2">
        <f t="shared" ca="1" si="52"/>
        <v>0</v>
      </c>
      <c r="I328" s="2">
        <f t="shared" ca="1" si="53"/>
        <v>1.5</v>
      </c>
      <c r="J328" s="2">
        <f t="shared" ca="1" si="54"/>
        <v>-1.6000000000000014</v>
      </c>
    </row>
    <row r="329" spans="2:10" ht="15.5">
      <c r="B329" s="2">
        <v>308</v>
      </c>
      <c r="C329" s="28">
        <f t="shared" ca="1" si="55"/>
        <v>0.32155319542336147</v>
      </c>
      <c r="D329" s="2" t="str">
        <f t="shared" ref="D329:D386" ca="1" si="56">VLOOKUP(C329,$D$7:$E$9,2)</f>
        <v>Buona</v>
      </c>
      <c r="E329" s="28">
        <f t="shared" ca="1" si="55"/>
        <v>0.68015383683761721</v>
      </c>
      <c r="F329" s="2">
        <f t="shared" ref="F329:F386" ca="1" si="57">IF(D329="Brutta",VLOOKUP(E329,$O$7:$P$11,2),IF(D329="Discreta",VLOOKUP(E329,$R$7:$S$12,2),VLOOKUP(E329,$U$7:$V$13,2)))</f>
        <v>80</v>
      </c>
      <c r="G329" s="2">
        <f t="shared" ref="G329:G386" ca="1" si="58">$J$2*MIN(F329,$F$1)</f>
        <v>35</v>
      </c>
      <c r="H329" s="2">
        <f t="shared" ref="H329:H386" ca="1" si="59">($J$2-$J$1)*MAX(0,F329-$F$1)</f>
        <v>1.6999999999999997</v>
      </c>
      <c r="I329" s="2">
        <f t="shared" ref="I329:I386" ca="1" si="60">$J$3*MAX(0,$F$1-F329)</f>
        <v>0</v>
      </c>
      <c r="J329" s="2">
        <f t="shared" ref="J329:J386" ca="1" si="61">G329-$J$1*$F$1-H329+I329</f>
        <v>10.199999999999999</v>
      </c>
    </row>
    <row r="330" spans="2:10" ht="15.5">
      <c r="B330" s="2">
        <v>309</v>
      </c>
      <c r="C330" s="28">
        <f t="shared" ca="1" si="55"/>
        <v>0.71856746080151446</v>
      </c>
      <c r="D330" s="2" t="str">
        <f t="shared" ca="1" si="56"/>
        <v>Discreta</v>
      </c>
      <c r="E330" s="28">
        <f t="shared" ca="1" si="55"/>
        <v>0.68162190920226262</v>
      </c>
      <c r="F330" s="2">
        <f t="shared" ca="1" si="57"/>
        <v>70</v>
      </c>
      <c r="G330" s="2">
        <f t="shared" ca="1" si="58"/>
        <v>35</v>
      </c>
      <c r="H330" s="2">
        <f t="shared" ca="1" si="59"/>
        <v>0</v>
      </c>
      <c r="I330" s="2">
        <f t="shared" ca="1" si="60"/>
        <v>0</v>
      </c>
      <c r="J330" s="2">
        <f t="shared" ca="1" si="61"/>
        <v>11.899999999999999</v>
      </c>
    </row>
    <row r="331" spans="2:10" ht="15.5">
      <c r="B331" s="2">
        <v>310</v>
      </c>
      <c r="C331" s="28">
        <f t="shared" ca="1" si="55"/>
        <v>0.18673902433715539</v>
      </c>
      <c r="D331" s="2" t="str">
        <f t="shared" ca="1" si="56"/>
        <v>Buona</v>
      </c>
      <c r="E331" s="28">
        <f t="shared" ca="1" si="55"/>
        <v>0.58403891872282376</v>
      </c>
      <c r="F331" s="2">
        <f t="shared" ca="1" si="57"/>
        <v>80</v>
      </c>
      <c r="G331" s="2">
        <f t="shared" ca="1" si="58"/>
        <v>35</v>
      </c>
      <c r="H331" s="2">
        <f t="shared" ca="1" si="59"/>
        <v>1.6999999999999997</v>
      </c>
      <c r="I331" s="2">
        <f t="shared" ca="1" si="60"/>
        <v>0</v>
      </c>
      <c r="J331" s="2">
        <f t="shared" ca="1" si="61"/>
        <v>10.199999999999999</v>
      </c>
    </row>
    <row r="332" spans="2:10" ht="15.5">
      <c r="B332" s="2">
        <v>311</v>
      </c>
      <c r="C332" s="28">
        <f t="shared" ca="1" si="55"/>
        <v>0.5323643181061285</v>
      </c>
      <c r="D332" s="2" t="str">
        <f t="shared" ca="1" si="56"/>
        <v>Discreta</v>
      </c>
      <c r="E332" s="28">
        <f t="shared" ca="1" si="55"/>
        <v>0.58614098871305542</v>
      </c>
      <c r="F332" s="2">
        <f t="shared" ca="1" si="57"/>
        <v>60</v>
      </c>
      <c r="G332" s="2">
        <f t="shared" ca="1" si="58"/>
        <v>30</v>
      </c>
      <c r="H332" s="2">
        <f t="shared" ca="1" si="59"/>
        <v>0</v>
      </c>
      <c r="I332" s="2">
        <f t="shared" ca="1" si="60"/>
        <v>0.5</v>
      </c>
      <c r="J332" s="2">
        <f t="shared" ca="1" si="61"/>
        <v>7.3999999999999986</v>
      </c>
    </row>
    <row r="333" spans="2:10" ht="15.5">
      <c r="B333" s="2">
        <v>312</v>
      </c>
      <c r="C333" s="28">
        <f t="shared" ca="1" si="55"/>
        <v>0.77927862322859898</v>
      </c>
      <c r="D333" s="2" t="str">
        <f t="shared" ca="1" si="56"/>
        <v>Discreta</v>
      </c>
      <c r="E333" s="28">
        <f t="shared" ca="1" si="55"/>
        <v>7.4436834404182695E-2</v>
      </c>
      <c r="F333" s="2">
        <f t="shared" ca="1" si="57"/>
        <v>40</v>
      </c>
      <c r="G333" s="2">
        <f t="shared" ca="1" si="58"/>
        <v>20</v>
      </c>
      <c r="H333" s="2">
        <f t="shared" ca="1" si="59"/>
        <v>0</v>
      </c>
      <c r="I333" s="2">
        <f t="shared" ca="1" si="60"/>
        <v>1.5</v>
      </c>
      <c r="J333" s="2">
        <f t="shared" ca="1" si="61"/>
        <v>-1.6000000000000014</v>
      </c>
    </row>
    <row r="334" spans="2:10" ht="15.5">
      <c r="B334" s="2">
        <v>313</v>
      </c>
      <c r="C334" s="28">
        <f t="shared" ca="1" si="55"/>
        <v>3.3372689404855382E-2</v>
      </c>
      <c r="D334" s="2" t="str">
        <f t="shared" ca="1" si="56"/>
        <v>Buona</v>
      </c>
      <c r="E334" s="28">
        <f t="shared" ca="1" si="55"/>
        <v>0.12744078981220575</v>
      </c>
      <c r="F334" s="2">
        <f t="shared" ca="1" si="57"/>
        <v>60</v>
      </c>
      <c r="G334" s="2">
        <f t="shared" ca="1" si="58"/>
        <v>30</v>
      </c>
      <c r="H334" s="2">
        <f t="shared" ca="1" si="59"/>
        <v>0</v>
      </c>
      <c r="I334" s="2">
        <f t="shared" ca="1" si="60"/>
        <v>0.5</v>
      </c>
      <c r="J334" s="2">
        <f t="shared" ca="1" si="61"/>
        <v>7.3999999999999986</v>
      </c>
    </row>
    <row r="335" spans="2:10" ht="15.5">
      <c r="B335" s="2">
        <v>314</v>
      </c>
      <c r="C335" s="28">
        <f t="shared" ref="C335:E386" ca="1" si="62">RAND()</f>
        <v>0.20941277392925861</v>
      </c>
      <c r="D335" s="2" t="str">
        <f t="shared" ca="1" si="56"/>
        <v>Buona</v>
      </c>
      <c r="E335" s="28">
        <f t="shared" ca="1" si="62"/>
        <v>0.5505861320554537</v>
      </c>
      <c r="F335" s="2">
        <f t="shared" ca="1" si="57"/>
        <v>80</v>
      </c>
      <c r="G335" s="2">
        <f t="shared" ca="1" si="58"/>
        <v>35</v>
      </c>
      <c r="H335" s="2">
        <f t="shared" ca="1" si="59"/>
        <v>1.6999999999999997</v>
      </c>
      <c r="I335" s="2">
        <f t="shared" ca="1" si="60"/>
        <v>0</v>
      </c>
      <c r="J335" s="2">
        <f t="shared" ca="1" si="61"/>
        <v>10.199999999999999</v>
      </c>
    </row>
    <row r="336" spans="2:10" ht="15.5">
      <c r="B336" s="2">
        <v>315</v>
      </c>
      <c r="C336" s="28">
        <f t="shared" ca="1" si="62"/>
        <v>0.31446240402245773</v>
      </c>
      <c r="D336" s="2" t="str">
        <f t="shared" ca="1" si="56"/>
        <v>Buona</v>
      </c>
      <c r="E336" s="28">
        <f t="shared" ca="1" si="62"/>
        <v>0.73340797439007488</v>
      </c>
      <c r="F336" s="2">
        <f t="shared" ca="1" si="57"/>
        <v>80</v>
      </c>
      <c r="G336" s="2">
        <f t="shared" ca="1" si="58"/>
        <v>35</v>
      </c>
      <c r="H336" s="2">
        <f t="shared" ca="1" si="59"/>
        <v>1.6999999999999997</v>
      </c>
      <c r="I336" s="2">
        <f t="shared" ca="1" si="60"/>
        <v>0</v>
      </c>
      <c r="J336" s="2">
        <f t="shared" ca="1" si="61"/>
        <v>10.199999999999999</v>
      </c>
    </row>
    <row r="337" spans="2:10" ht="15.5">
      <c r="B337" s="2">
        <v>316</v>
      </c>
      <c r="C337" s="28">
        <f t="shared" ca="1" si="62"/>
        <v>0.81757610356783128</v>
      </c>
      <c r="D337" s="2" t="str">
        <f t="shared" ca="1" si="56"/>
        <v>Brutta</v>
      </c>
      <c r="E337" s="28">
        <f t="shared" ca="1" si="62"/>
        <v>1.4569030981298914E-2</v>
      </c>
      <c r="F337" s="2">
        <f t="shared" ca="1" si="57"/>
        <v>40</v>
      </c>
      <c r="G337" s="2">
        <f t="shared" ca="1" si="58"/>
        <v>20</v>
      </c>
      <c r="H337" s="2">
        <f t="shared" ca="1" si="59"/>
        <v>0</v>
      </c>
      <c r="I337" s="2">
        <f t="shared" ca="1" si="60"/>
        <v>1.5</v>
      </c>
      <c r="J337" s="2">
        <f t="shared" ca="1" si="61"/>
        <v>-1.6000000000000014</v>
      </c>
    </row>
    <row r="338" spans="2:10" ht="15.5">
      <c r="B338" s="2">
        <v>317</v>
      </c>
      <c r="C338" s="28">
        <f t="shared" ca="1" si="62"/>
        <v>0.11114120658567905</v>
      </c>
      <c r="D338" s="2" t="str">
        <f t="shared" ca="1" si="56"/>
        <v>Buona</v>
      </c>
      <c r="E338" s="28">
        <f t="shared" ca="1" si="62"/>
        <v>0.94722872207168007</v>
      </c>
      <c r="F338" s="2">
        <f t="shared" ca="1" si="57"/>
        <v>100</v>
      </c>
      <c r="G338" s="2">
        <f t="shared" ca="1" si="58"/>
        <v>35</v>
      </c>
      <c r="H338" s="2">
        <f t="shared" ca="1" si="59"/>
        <v>5.0999999999999996</v>
      </c>
      <c r="I338" s="2">
        <f t="shared" ca="1" si="60"/>
        <v>0</v>
      </c>
      <c r="J338" s="2">
        <f t="shared" ca="1" si="61"/>
        <v>6.7999999999999989</v>
      </c>
    </row>
    <row r="339" spans="2:10" ht="15.5">
      <c r="B339" s="2">
        <v>318</v>
      </c>
      <c r="C339" s="28">
        <f t="shared" ca="1" si="62"/>
        <v>0.19910499735534348</v>
      </c>
      <c r="D339" s="2" t="str">
        <f t="shared" ca="1" si="56"/>
        <v>Buona</v>
      </c>
      <c r="E339" s="28">
        <f t="shared" ca="1" si="62"/>
        <v>0.64598022406869171</v>
      </c>
      <c r="F339" s="2">
        <f t="shared" ca="1" si="57"/>
        <v>80</v>
      </c>
      <c r="G339" s="2">
        <f t="shared" ca="1" si="58"/>
        <v>35</v>
      </c>
      <c r="H339" s="2">
        <f t="shared" ca="1" si="59"/>
        <v>1.6999999999999997</v>
      </c>
      <c r="I339" s="2">
        <f t="shared" ca="1" si="60"/>
        <v>0</v>
      </c>
      <c r="J339" s="2">
        <f t="shared" ca="1" si="61"/>
        <v>10.199999999999999</v>
      </c>
    </row>
    <row r="340" spans="2:10" ht="15.5">
      <c r="B340" s="2">
        <v>319</v>
      </c>
      <c r="C340" s="28">
        <f t="shared" ca="1" si="62"/>
        <v>0.27798751583094361</v>
      </c>
      <c r="D340" s="2" t="str">
        <f t="shared" ca="1" si="56"/>
        <v>Buona</v>
      </c>
      <c r="E340" s="28">
        <f t="shared" ca="1" si="62"/>
        <v>0.2912147227938725</v>
      </c>
      <c r="F340" s="2">
        <f t="shared" ca="1" si="57"/>
        <v>70</v>
      </c>
      <c r="G340" s="2">
        <f t="shared" ca="1" si="58"/>
        <v>35</v>
      </c>
      <c r="H340" s="2">
        <f t="shared" ca="1" si="59"/>
        <v>0</v>
      </c>
      <c r="I340" s="2">
        <f t="shared" ca="1" si="60"/>
        <v>0</v>
      </c>
      <c r="J340" s="2">
        <f t="shared" ca="1" si="61"/>
        <v>11.899999999999999</v>
      </c>
    </row>
    <row r="341" spans="2:10" ht="15.5">
      <c r="B341" s="2">
        <v>320</v>
      </c>
      <c r="C341" s="28">
        <f t="shared" ca="1" si="62"/>
        <v>0.11904717645459884</v>
      </c>
      <c r="D341" s="2" t="str">
        <f t="shared" ca="1" si="56"/>
        <v>Buona</v>
      </c>
      <c r="E341" s="28">
        <f t="shared" ca="1" si="62"/>
        <v>0.99263347715428307</v>
      </c>
      <c r="F341" s="2">
        <f t="shared" ca="1" si="57"/>
        <v>100</v>
      </c>
      <c r="G341" s="2">
        <f t="shared" ca="1" si="58"/>
        <v>35</v>
      </c>
      <c r="H341" s="2">
        <f t="shared" ca="1" si="59"/>
        <v>5.0999999999999996</v>
      </c>
      <c r="I341" s="2">
        <f t="shared" ca="1" si="60"/>
        <v>0</v>
      </c>
      <c r="J341" s="2">
        <f t="shared" ca="1" si="61"/>
        <v>6.7999999999999989</v>
      </c>
    </row>
    <row r="342" spans="2:10" ht="15.5">
      <c r="B342" s="2">
        <v>321</v>
      </c>
      <c r="C342" s="28">
        <f t="shared" ca="1" si="62"/>
        <v>0.37065252082569167</v>
      </c>
      <c r="D342" s="2" t="str">
        <f t="shared" ca="1" si="56"/>
        <v>Discreta</v>
      </c>
      <c r="E342" s="28">
        <f t="shared" ca="1" si="62"/>
        <v>0.63784585827585727</v>
      </c>
      <c r="F342" s="2">
        <f t="shared" ca="1" si="57"/>
        <v>60</v>
      </c>
      <c r="G342" s="2">
        <f t="shared" ca="1" si="58"/>
        <v>30</v>
      </c>
      <c r="H342" s="2">
        <f t="shared" ca="1" si="59"/>
        <v>0</v>
      </c>
      <c r="I342" s="2">
        <f t="shared" ca="1" si="60"/>
        <v>0.5</v>
      </c>
      <c r="J342" s="2">
        <f t="shared" ca="1" si="61"/>
        <v>7.3999999999999986</v>
      </c>
    </row>
    <row r="343" spans="2:10" ht="15.5">
      <c r="B343" s="2">
        <v>322</v>
      </c>
      <c r="C343" s="28">
        <f t="shared" ca="1" si="62"/>
        <v>0.9677031219265726</v>
      </c>
      <c r="D343" s="2" t="str">
        <f t="shared" ca="1" si="56"/>
        <v>Brutta</v>
      </c>
      <c r="E343" s="28">
        <f t="shared" ca="1" si="62"/>
        <v>0.77953925716585382</v>
      </c>
      <c r="F343" s="2">
        <f t="shared" ca="1" si="57"/>
        <v>60</v>
      </c>
      <c r="G343" s="2">
        <f t="shared" ca="1" si="58"/>
        <v>30</v>
      </c>
      <c r="H343" s="2">
        <f t="shared" ca="1" si="59"/>
        <v>0</v>
      </c>
      <c r="I343" s="2">
        <f t="shared" ca="1" si="60"/>
        <v>0.5</v>
      </c>
      <c r="J343" s="2">
        <f t="shared" ca="1" si="61"/>
        <v>7.3999999999999986</v>
      </c>
    </row>
    <row r="344" spans="2:10" ht="15.5">
      <c r="B344" s="2">
        <v>323</v>
      </c>
      <c r="C344" s="28">
        <f t="shared" ca="1" si="62"/>
        <v>0.15347503226456727</v>
      </c>
      <c r="D344" s="2" t="str">
        <f t="shared" ca="1" si="56"/>
        <v>Buona</v>
      </c>
      <c r="E344" s="28">
        <f t="shared" ca="1" si="62"/>
        <v>0.31445087863306198</v>
      </c>
      <c r="F344" s="2">
        <f t="shared" ca="1" si="57"/>
        <v>70</v>
      </c>
      <c r="G344" s="2">
        <f t="shared" ca="1" si="58"/>
        <v>35</v>
      </c>
      <c r="H344" s="2">
        <f t="shared" ca="1" si="59"/>
        <v>0</v>
      </c>
      <c r="I344" s="2">
        <f t="shared" ca="1" si="60"/>
        <v>0</v>
      </c>
      <c r="J344" s="2">
        <f t="shared" ca="1" si="61"/>
        <v>11.899999999999999</v>
      </c>
    </row>
    <row r="345" spans="2:10" ht="15.5">
      <c r="B345" s="2">
        <v>324</v>
      </c>
      <c r="C345" s="28">
        <f t="shared" ca="1" si="62"/>
        <v>0.44387441045542941</v>
      </c>
      <c r="D345" s="2" t="str">
        <f t="shared" ca="1" si="56"/>
        <v>Discreta</v>
      </c>
      <c r="E345" s="28">
        <f t="shared" ca="1" si="62"/>
        <v>0.79305023067369307</v>
      </c>
      <c r="F345" s="2">
        <f t="shared" ca="1" si="57"/>
        <v>70</v>
      </c>
      <c r="G345" s="2">
        <f t="shared" ca="1" si="58"/>
        <v>35</v>
      </c>
      <c r="H345" s="2">
        <f t="shared" ca="1" si="59"/>
        <v>0</v>
      </c>
      <c r="I345" s="2">
        <f t="shared" ca="1" si="60"/>
        <v>0</v>
      </c>
      <c r="J345" s="2">
        <f t="shared" ca="1" si="61"/>
        <v>11.899999999999999</v>
      </c>
    </row>
    <row r="346" spans="2:10" ht="15.5">
      <c r="B346" s="2">
        <v>325</v>
      </c>
      <c r="C346" s="28">
        <f t="shared" ca="1" si="62"/>
        <v>0.63471637481871046</v>
      </c>
      <c r="D346" s="2" t="str">
        <f t="shared" ca="1" si="56"/>
        <v>Discreta</v>
      </c>
      <c r="E346" s="28">
        <f t="shared" ca="1" si="62"/>
        <v>0.70038707519452126</v>
      </c>
      <c r="F346" s="2">
        <f t="shared" ca="1" si="57"/>
        <v>70</v>
      </c>
      <c r="G346" s="2">
        <f t="shared" ca="1" si="58"/>
        <v>35</v>
      </c>
      <c r="H346" s="2">
        <f t="shared" ca="1" si="59"/>
        <v>0</v>
      </c>
      <c r="I346" s="2">
        <f t="shared" ca="1" si="60"/>
        <v>0</v>
      </c>
      <c r="J346" s="2">
        <f t="shared" ca="1" si="61"/>
        <v>11.899999999999999</v>
      </c>
    </row>
    <row r="347" spans="2:10" ht="15.5">
      <c r="B347" s="2">
        <v>326</v>
      </c>
      <c r="C347" s="28">
        <f t="shared" ca="1" si="62"/>
        <v>0.8486140299338093</v>
      </c>
      <c r="D347" s="2" t="str">
        <f t="shared" ca="1" si="56"/>
        <v>Brutta</v>
      </c>
      <c r="E347" s="28">
        <f t="shared" ca="1" si="62"/>
        <v>0.90395772614589875</v>
      </c>
      <c r="F347" s="2">
        <f t="shared" ca="1" si="57"/>
        <v>70</v>
      </c>
      <c r="G347" s="2">
        <f t="shared" ca="1" si="58"/>
        <v>35</v>
      </c>
      <c r="H347" s="2">
        <f t="shared" ca="1" si="59"/>
        <v>0</v>
      </c>
      <c r="I347" s="2">
        <f t="shared" ca="1" si="60"/>
        <v>0</v>
      </c>
      <c r="J347" s="2">
        <f t="shared" ca="1" si="61"/>
        <v>11.899999999999999</v>
      </c>
    </row>
    <row r="348" spans="2:10" ht="15.5">
      <c r="B348" s="2">
        <v>327</v>
      </c>
      <c r="C348" s="28">
        <f t="shared" ca="1" si="62"/>
        <v>0.75712665503640231</v>
      </c>
      <c r="D348" s="2" t="str">
        <f t="shared" ca="1" si="56"/>
        <v>Discreta</v>
      </c>
      <c r="E348" s="28">
        <f t="shared" ca="1" si="62"/>
        <v>0.48574329530806726</v>
      </c>
      <c r="F348" s="2">
        <f t="shared" ca="1" si="57"/>
        <v>60</v>
      </c>
      <c r="G348" s="2">
        <f t="shared" ca="1" si="58"/>
        <v>30</v>
      </c>
      <c r="H348" s="2">
        <f t="shared" ca="1" si="59"/>
        <v>0</v>
      </c>
      <c r="I348" s="2">
        <f t="shared" ca="1" si="60"/>
        <v>0.5</v>
      </c>
      <c r="J348" s="2">
        <f t="shared" ca="1" si="61"/>
        <v>7.3999999999999986</v>
      </c>
    </row>
    <row r="349" spans="2:10" ht="15.5">
      <c r="B349" s="2">
        <v>328</v>
      </c>
      <c r="C349" s="28">
        <f t="shared" ca="1" si="62"/>
        <v>0.19119456325175577</v>
      </c>
      <c r="D349" s="2" t="str">
        <f t="shared" ca="1" si="56"/>
        <v>Buona</v>
      </c>
      <c r="E349" s="28">
        <f t="shared" ca="1" si="62"/>
        <v>0.79789368309989994</v>
      </c>
      <c r="F349" s="2">
        <f t="shared" ca="1" si="57"/>
        <v>90</v>
      </c>
      <c r="G349" s="2">
        <f t="shared" ca="1" si="58"/>
        <v>35</v>
      </c>
      <c r="H349" s="2">
        <f t="shared" ca="1" si="59"/>
        <v>3.3999999999999995</v>
      </c>
      <c r="I349" s="2">
        <f t="shared" ca="1" si="60"/>
        <v>0</v>
      </c>
      <c r="J349" s="2">
        <f t="shared" ca="1" si="61"/>
        <v>8.5</v>
      </c>
    </row>
    <row r="350" spans="2:10" ht="15.5">
      <c r="B350" s="2">
        <v>329</v>
      </c>
      <c r="C350" s="28">
        <f t="shared" ca="1" si="62"/>
        <v>0.51186873091396534</v>
      </c>
      <c r="D350" s="2" t="str">
        <f t="shared" ca="1" si="56"/>
        <v>Discreta</v>
      </c>
      <c r="E350" s="28">
        <f t="shared" ca="1" si="62"/>
        <v>0.17975524231642026</v>
      </c>
      <c r="F350" s="2">
        <f t="shared" ca="1" si="57"/>
        <v>50</v>
      </c>
      <c r="G350" s="2">
        <f t="shared" ca="1" si="58"/>
        <v>25</v>
      </c>
      <c r="H350" s="2">
        <f t="shared" ca="1" si="59"/>
        <v>0</v>
      </c>
      <c r="I350" s="2">
        <f t="shared" ca="1" si="60"/>
        <v>1</v>
      </c>
      <c r="J350" s="2">
        <f t="shared" ca="1" si="61"/>
        <v>2.8999999999999986</v>
      </c>
    </row>
    <row r="351" spans="2:10" ht="15.5">
      <c r="B351" s="2">
        <v>330</v>
      </c>
      <c r="C351" s="28">
        <f t="shared" ca="1" si="62"/>
        <v>0.21703916045015881</v>
      </c>
      <c r="D351" s="2" t="str">
        <f t="shared" ca="1" si="56"/>
        <v>Buona</v>
      </c>
      <c r="E351" s="28">
        <f t="shared" ca="1" si="62"/>
        <v>0.31995118622464847</v>
      </c>
      <c r="F351" s="2">
        <f t="shared" ca="1" si="57"/>
        <v>70</v>
      </c>
      <c r="G351" s="2">
        <f t="shared" ca="1" si="58"/>
        <v>35</v>
      </c>
      <c r="H351" s="2">
        <f t="shared" ca="1" si="59"/>
        <v>0</v>
      </c>
      <c r="I351" s="2">
        <f t="shared" ca="1" si="60"/>
        <v>0</v>
      </c>
      <c r="J351" s="2">
        <f t="shared" ca="1" si="61"/>
        <v>11.899999999999999</v>
      </c>
    </row>
    <row r="352" spans="2:10" ht="15.5">
      <c r="B352" s="2">
        <v>331</v>
      </c>
      <c r="C352" s="28">
        <f t="shared" ca="1" si="62"/>
        <v>0.71076029616009506</v>
      </c>
      <c r="D352" s="2" t="str">
        <f t="shared" ca="1" si="56"/>
        <v>Discreta</v>
      </c>
      <c r="E352" s="28">
        <f t="shared" ca="1" si="62"/>
        <v>0.27238910849825582</v>
      </c>
      <c r="F352" s="2">
        <f t="shared" ca="1" si="57"/>
        <v>50</v>
      </c>
      <c r="G352" s="2">
        <f t="shared" ca="1" si="58"/>
        <v>25</v>
      </c>
      <c r="H352" s="2">
        <f t="shared" ca="1" si="59"/>
        <v>0</v>
      </c>
      <c r="I352" s="2">
        <f t="shared" ca="1" si="60"/>
        <v>1</v>
      </c>
      <c r="J352" s="2">
        <f t="shared" ca="1" si="61"/>
        <v>2.8999999999999986</v>
      </c>
    </row>
    <row r="353" spans="2:10" ht="15.5">
      <c r="B353" s="2">
        <v>332</v>
      </c>
      <c r="C353" s="28">
        <f t="shared" ca="1" si="62"/>
        <v>0.40498849594582498</v>
      </c>
      <c r="D353" s="2" t="str">
        <f t="shared" ca="1" si="56"/>
        <v>Discreta</v>
      </c>
      <c r="E353" s="28">
        <f t="shared" ca="1" si="62"/>
        <v>0.12624644696321863</v>
      </c>
      <c r="F353" s="2">
        <f t="shared" ca="1" si="57"/>
        <v>50</v>
      </c>
      <c r="G353" s="2">
        <f t="shared" ca="1" si="58"/>
        <v>25</v>
      </c>
      <c r="H353" s="2">
        <f t="shared" ca="1" si="59"/>
        <v>0</v>
      </c>
      <c r="I353" s="2">
        <f t="shared" ca="1" si="60"/>
        <v>1</v>
      </c>
      <c r="J353" s="2">
        <f t="shared" ca="1" si="61"/>
        <v>2.8999999999999986</v>
      </c>
    </row>
    <row r="354" spans="2:10" ht="15.5">
      <c r="B354" s="2">
        <v>333</v>
      </c>
      <c r="C354" s="28">
        <f t="shared" ca="1" si="62"/>
        <v>0.4504986280214508</v>
      </c>
      <c r="D354" s="2" t="str">
        <f t="shared" ca="1" si="56"/>
        <v>Discreta</v>
      </c>
      <c r="E354" s="28">
        <f t="shared" ca="1" si="62"/>
        <v>0.10301681121560979</v>
      </c>
      <c r="F354" s="2">
        <f t="shared" ca="1" si="57"/>
        <v>50</v>
      </c>
      <c r="G354" s="2">
        <f t="shared" ca="1" si="58"/>
        <v>25</v>
      </c>
      <c r="H354" s="2">
        <f t="shared" ca="1" si="59"/>
        <v>0</v>
      </c>
      <c r="I354" s="2">
        <f t="shared" ca="1" si="60"/>
        <v>1</v>
      </c>
      <c r="J354" s="2">
        <f t="shared" ca="1" si="61"/>
        <v>2.8999999999999986</v>
      </c>
    </row>
    <row r="355" spans="2:10" ht="15.5">
      <c r="B355" s="2">
        <v>334</v>
      </c>
      <c r="C355" s="28">
        <f t="shared" ca="1" si="62"/>
        <v>0.50569813578329448</v>
      </c>
      <c r="D355" s="2" t="str">
        <f t="shared" ca="1" si="56"/>
        <v>Discreta</v>
      </c>
      <c r="E355" s="28">
        <f t="shared" ca="1" si="62"/>
        <v>0.9376375242186592</v>
      </c>
      <c r="F355" s="2">
        <f t="shared" ca="1" si="57"/>
        <v>80</v>
      </c>
      <c r="G355" s="2">
        <f t="shared" ca="1" si="58"/>
        <v>35</v>
      </c>
      <c r="H355" s="2">
        <f t="shared" ca="1" si="59"/>
        <v>1.6999999999999997</v>
      </c>
      <c r="I355" s="2">
        <f t="shared" ca="1" si="60"/>
        <v>0</v>
      </c>
      <c r="J355" s="2">
        <f t="shared" ca="1" si="61"/>
        <v>10.199999999999999</v>
      </c>
    </row>
    <row r="356" spans="2:10" ht="15.5">
      <c r="B356" s="2">
        <v>335</v>
      </c>
      <c r="C356" s="28">
        <f t="shared" ca="1" si="62"/>
        <v>0.58365280807000464</v>
      </c>
      <c r="D356" s="2" t="str">
        <f t="shared" ca="1" si="56"/>
        <v>Discreta</v>
      </c>
      <c r="E356" s="28">
        <f t="shared" ca="1" si="62"/>
        <v>0.28442648005448101</v>
      </c>
      <c r="F356" s="2">
        <f t="shared" ca="1" si="57"/>
        <v>60</v>
      </c>
      <c r="G356" s="2">
        <f t="shared" ca="1" si="58"/>
        <v>30</v>
      </c>
      <c r="H356" s="2">
        <f t="shared" ca="1" si="59"/>
        <v>0</v>
      </c>
      <c r="I356" s="2">
        <f t="shared" ca="1" si="60"/>
        <v>0.5</v>
      </c>
      <c r="J356" s="2">
        <f t="shared" ca="1" si="61"/>
        <v>7.3999999999999986</v>
      </c>
    </row>
    <row r="357" spans="2:10" ht="15.5">
      <c r="B357" s="2">
        <v>336</v>
      </c>
      <c r="C357" s="28">
        <f t="shared" ca="1" si="62"/>
        <v>0.52398063157237817</v>
      </c>
      <c r="D357" s="2" t="str">
        <f t="shared" ca="1" si="56"/>
        <v>Discreta</v>
      </c>
      <c r="E357" s="28">
        <f t="shared" ca="1" si="62"/>
        <v>2.9736346373962941E-2</v>
      </c>
      <c r="F357" s="2">
        <f t="shared" ca="1" si="57"/>
        <v>40</v>
      </c>
      <c r="G357" s="2">
        <f t="shared" ca="1" si="58"/>
        <v>20</v>
      </c>
      <c r="H357" s="2">
        <f t="shared" ca="1" si="59"/>
        <v>0</v>
      </c>
      <c r="I357" s="2">
        <f t="shared" ca="1" si="60"/>
        <v>1.5</v>
      </c>
      <c r="J357" s="2">
        <f t="shared" ca="1" si="61"/>
        <v>-1.6000000000000014</v>
      </c>
    </row>
    <row r="358" spans="2:10" ht="15.5">
      <c r="B358" s="2">
        <v>337</v>
      </c>
      <c r="C358" s="28">
        <f t="shared" ca="1" si="62"/>
        <v>0.50592182490989535</v>
      </c>
      <c r="D358" s="2" t="str">
        <f t="shared" ca="1" si="56"/>
        <v>Discreta</v>
      </c>
      <c r="E358" s="28">
        <f t="shared" ca="1" si="62"/>
        <v>0.70470787401606183</v>
      </c>
      <c r="F358" s="2">
        <f t="shared" ca="1" si="57"/>
        <v>70</v>
      </c>
      <c r="G358" s="2">
        <f t="shared" ca="1" si="58"/>
        <v>35</v>
      </c>
      <c r="H358" s="2">
        <f t="shared" ca="1" si="59"/>
        <v>0</v>
      </c>
      <c r="I358" s="2">
        <f t="shared" ca="1" si="60"/>
        <v>0</v>
      </c>
      <c r="J358" s="2">
        <f t="shared" ca="1" si="61"/>
        <v>11.899999999999999</v>
      </c>
    </row>
    <row r="359" spans="2:10" ht="15.5">
      <c r="B359" s="2">
        <v>338</v>
      </c>
      <c r="C359" s="28">
        <f t="shared" ca="1" si="62"/>
        <v>0.24337911774947718</v>
      </c>
      <c r="D359" s="2" t="str">
        <f t="shared" ca="1" si="56"/>
        <v>Buona</v>
      </c>
      <c r="E359" s="28">
        <f t="shared" ca="1" si="62"/>
        <v>1.3965427227634497E-2</v>
      </c>
      <c r="F359" s="2">
        <f t="shared" ca="1" si="57"/>
        <v>40</v>
      </c>
      <c r="G359" s="2">
        <f t="shared" ca="1" si="58"/>
        <v>20</v>
      </c>
      <c r="H359" s="2">
        <f t="shared" ca="1" si="59"/>
        <v>0</v>
      </c>
      <c r="I359" s="2">
        <f t="shared" ca="1" si="60"/>
        <v>1.5</v>
      </c>
      <c r="J359" s="2">
        <f t="shared" ca="1" si="61"/>
        <v>-1.6000000000000014</v>
      </c>
    </row>
    <row r="360" spans="2:10" ht="15.5">
      <c r="B360" s="2">
        <v>339</v>
      </c>
      <c r="C360" s="28">
        <f t="shared" ca="1" si="62"/>
        <v>0.84158949133436123</v>
      </c>
      <c r="D360" s="2" t="str">
        <f t="shared" ca="1" si="56"/>
        <v>Brutta</v>
      </c>
      <c r="E360" s="28">
        <f t="shared" ca="1" si="62"/>
        <v>0.94675585403726226</v>
      </c>
      <c r="F360" s="2">
        <f t="shared" ca="1" si="57"/>
        <v>80</v>
      </c>
      <c r="G360" s="2">
        <f t="shared" ca="1" si="58"/>
        <v>35</v>
      </c>
      <c r="H360" s="2">
        <f t="shared" ca="1" si="59"/>
        <v>1.6999999999999997</v>
      </c>
      <c r="I360" s="2">
        <f t="shared" ca="1" si="60"/>
        <v>0</v>
      </c>
      <c r="J360" s="2">
        <f t="shared" ca="1" si="61"/>
        <v>10.199999999999999</v>
      </c>
    </row>
    <row r="361" spans="2:10" ht="15.5">
      <c r="B361" s="2">
        <v>340</v>
      </c>
      <c r="C361" s="28">
        <f t="shared" ca="1" si="62"/>
        <v>0.62264266764967757</v>
      </c>
      <c r="D361" s="2" t="str">
        <f t="shared" ca="1" si="56"/>
        <v>Discreta</v>
      </c>
      <c r="E361" s="28">
        <f t="shared" ca="1" si="62"/>
        <v>3.7270503091110463E-2</v>
      </c>
      <c r="F361" s="2">
        <f t="shared" ca="1" si="57"/>
        <v>40</v>
      </c>
      <c r="G361" s="2">
        <f t="shared" ca="1" si="58"/>
        <v>20</v>
      </c>
      <c r="H361" s="2">
        <f t="shared" ca="1" si="59"/>
        <v>0</v>
      </c>
      <c r="I361" s="2">
        <f t="shared" ca="1" si="60"/>
        <v>1.5</v>
      </c>
      <c r="J361" s="2">
        <f t="shared" ca="1" si="61"/>
        <v>-1.6000000000000014</v>
      </c>
    </row>
    <row r="362" spans="2:10" ht="15.5">
      <c r="B362" s="2">
        <v>341</v>
      </c>
      <c r="C362" s="28">
        <f t="shared" ca="1" si="62"/>
        <v>0.80079171357141443</v>
      </c>
      <c r="D362" s="2" t="str">
        <f t="shared" ca="1" si="56"/>
        <v>Brutta</v>
      </c>
      <c r="E362" s="28">
        <f t="shared" ca="1" si="62"/>
        <v>0.11087117529594881</v>
      </c>
      <c r="F362" s="2">
        <f t="shared" ca="1" si="57"/>
        <v>40</v>
      </c>
      <c r="G362" s="2">
        <f t="shared" ca="1" si="58"/>
        <v>20</v>
      </c>
      <c r="H362" s="2">
        <f t="shared" ca="1" si="59"/>
        <v>0</v>
      </c>
      <c r="I362" s="2">
        <f t="shared" ca="1" si="60"/>
        <v>1.5</v>
      </c>
      <c r="J362" s="2">
        <f t="shared" ca="1" si="61"/>
        <v>-1.6000000000000014</v>
      </c>
    </row>
    <row r="363" spans="2:10" ht="15.5">
      <c r="B363" s="2">
        <v>342</v>
      </c>
      <c r="C363" s="28">
        <f t="shared" ca="1" si="62"/>
        <v>0.60562039975631787</v>
      </c>
      <c r="D363" s="2" t="str">
        <f t="shared" ca="1" si="56"/>
        <v>Discreta</v>
      </c>
      <c r="E363" s="28">
        <f t="shared" ca="1" si="62"/>
        <v>0.19151385717783809</v>
      </c>
      <c r="F363" s="2">
        <f t="shared" ca="1" si="57"/>
        <v>50</v>
      </c>
      <c r="G363" s="2">
        <f t="shared" ca="1" si="58"/>
        <v>25</v>
      </c>
      <c r="H363" s="2">
        <f t="shared" ca="1" si="59"/>
        <v>0</v>
      </c>
      <c r="I363" s="2">
        <f t="shared" ca="1" si="60"/>
        <v>1</v>
      </c>
      <c r="J363" s="2">
        <f t="shared" ca="1" si="61"/>
        <v>2.8999999999999986</v>
      </c>
    </row>
    <row r="364" spans="2:10" ht="15.5">
      <c r="B364" s="2">
        <v>343</v>
      </c>
      <c r="C364" s="28">
        <f t="shared" ca="1" si="62"/>
        <v>2.1454772433146974E-2</v>
      </c>
      <c r="D364" s="2" t="str">
        <f t="shared" ca="1" si="56"/>
        <v>Buona</v>
      </c>
      <c r="E364" s="28">
        <f t="shared" ca="1" si="62"/>
        <v>0.20475435615775273</v>
      </c>
      <c r="F364" s="2">
        <f t="shared" ca="1" si="57"/>
        <v>60</v>
      </c>
      <c r="G364" s="2">
        <f t="shared" ca="1" si="58"/>
        <v>30</v>
      </c>
      <c r="H364" s="2">
        <f t="shared" ca="1" si="59"/>
        <v>0</v>
      </c>
      <c r="I364" s="2">
        <f t="shared" ca="1" si="60"/>
        <v>0.5</v>
      </c>
      <c r="J364" s="2">
        <f t="shared" ca="1" si="61"/>
        <v>7.3999999999999986</v>
      </c>
    </row>
    <row r="365" spans="2:10" ht="15.5">
      <c r="B365" s="2">
        <v>344</v>
      </c>
      <c r="C365" s="28">
        <f t="shared" ca="1" si="62"/>
        <v>6.1808541064783395E-2</v>
      </c>
      <c r="D365" s="2" t="str">
        <f t="shared" ca="1" si="56"/>
        <v>Buona</v>
      </c>
      <c r="E365" s="28">
        <f t="shared" ca="1" si="62"/>
        <v>0.71069010803154575</v>
      </c>
      <c r="F365" s="2">
        <f t="shared" ca="1" si="57"/>
        <v>80</v>
      </c>
      <c r="G365" s="2">
        <f t="shared" ca="1" si="58"/>
        <v>35</v>
      </c>
      <c r="H365" s="2">
        <f t="shared" ca="1" si="59"/>
        <v>1.6999999999999997</v>
      </c>
      <c r="I365" s="2">
        <f t="shared" ca="1" si="60"/>
        <v>0</v>
      </c>
      <c r="J365" s="2">
        <f t="shared" ca="1" si="61"/>
        <v>10.199999999999999</v>
      </c>
    </row>
    <row r="366" spans="2:10" ht="15.5">
      <c r="B366" s="2">
        <v>345</v>
      </c>
      <c r="C366" s="28">
        <f t="shared" ca="1" si="62"/>
        <v>0.81754291977760218</v>
      </c>
      <c r="D366" s="2" t="str">
        <f t="shared" ca="1" si="56"/>
        <v>Brutta</v>
      </c>
      <c r="E366" s="28">
        <f t="shared" ca="1" si="62"/>
        <v>0.68030274939705238</v>
      </c>
      <c r="F366" s="2">
        <f t="shared" ca="1" si="57"/>
        <v>60</v>
      </c>
      <c r="G366" s="2">
        <f t="shared" ca="1" si="58"/>
        <v>30</v>
      </c>
      <c r="H366" s="2">
        <f t="shared" ca="1" si="59"/>
        <v>0</v>
      </c>
      <c r="I366" s="2">
        <f t="shared" ca="1" si="60"/>
        <v>0.5</v>
      </c>
      <c r="J366" s="2">
        <f t="shared" ca="1" si="61"/>
        <v>7.3999999999999986</v>
      </c>
    </row>
    <row r="367" spans="2:10" ht="15.5">
      <c r="B367" s="2">
        <v>346</v>
      </c>
      <c r="C367" s="28">
        <f t="shared" ca="1" si="62"/>
        <v>0.54755745226782448</v>
      </c>
      <c r="D367" s="2" t="str">
        <f t="shared" ca="1" si="56"/>
        <v>Discreta</v>
      </c>
      <c r="E367" s="28">
        <f t="shared" ca="1" si="62"/>
        <v>0.44416644654099602</v>
      </c>
      <c r="F367" s="2">
        <f t="shared" ca="1" si="57"/>
        <v>60</v>
      </c>
      <c r="G367" s="2">
        <f t="shared" ca="1" si="58"/>
        <v>30</v>
      </c>
      <c r="H367" s="2">
        <f t="shared" ca="1" si="59"/>
        <v>0</v>
      </c>
      <c r="I367" s="2">
        <f t="shared" ca="1" si="60"/>
        <v>0.5</v>
      </c>
      <c r="J367" s="2">
        <f t="shared" ca="1" si="61"/>
        <v>7.3999999999999986</v>
      </c>
    </row>
    <row r="368" spans="2:10" ht="15.5">
      <c r="B368" s="2">
        <v>347</v>
      </c>
      <c r="C368" s="28">
        <f t="shared" ca="1" si="62"/>
        <v>0.10992548961161164</v>
      </c>
      <c r="D368" s="2" t="str">
        <f t="shared" ca="1" si="56"/>
        <v>Buona</v>
      </c>
      <c r="E368" s="28">
        <f t="shared" ca="1" si="62"/>
        <v>0.23291423136248168</v>
      </c>
      <c r="F368" s="2">
        <f t="shared" ca="1" si="57"/>
        <v>70</v>
      </c>
      <c r="G368" s="2">
        <f t="shared" ca="1" si="58"/>
        <v>35</v>
      </c>
      <c r="H368" s="2">
        <f t="shared" ca="1" si="59"/>
        <v>0</v>
      </c>
      <c r="I368" s="2">
        <f t="shared" ca="1" si="60"/>
        <v>0</v>
      </c>
      <c r="J368" s="2">
        <f t="shared" ca="1" si="61"/>
        <v>11.899999999999999</v>
      </c>
    </row>
    <row r="369" spans="2:10" ht="15.5">
      <c r="B369" s="2">
        <v>348</v>
      </c>
      <c r="C369" s="28">
        <f t="shared" ca="1" si="62"/>
        <v>0.36804023677903364</v>
      </c>
      <c r="D369" s="2" t="str">
        <f t="shared" ca="1" si="56"/>
        <v>Discreta</v>
      </c>
      <c r="E369" s="28">
        <f t="shared" ca="1" si="62"/>
        <v>0.46357915647155279</v>
      </c>
      <c r="F369" s="2">
        <f t="shared" ca="1" si="57"/>
        <v>60</v>
      </c>
      <c r="G369" s="2">
        <f t="shared" ca="1" si="58"/>
        <v>30</v>
      </c>
      <c r="H369" s="2">
        <f t="shared" ca="1" si="59"/>
        <v>0</v>
      </c>
      <c r="I369" s="2">
        <f t="shared" ca="1" si="60"/>
        <v>0.5</v>
      </c>
      <c r="J369" s="2">
        <f t="shared" ca="1" si="61"/>
        <v>7.3999999999999986</v>
      </c>
    </row>
    <row r="370" spans="2:10" ht="15.5">
      <c r="B370" s="2">
        <v>349</v>
      </c>
      <c r="C370" s="28">
        <f t="shared" ca="1" si="62"/>
        <v>0.28863063035130554</v>
      </c>
      <c r="D370" s="2" t="str">
        <f t="shared" ca="1" si="56"/>
        <v>Buona</v>
      </c>
      <c r="E370" s="28">
        <f t="shared" ca="1" si="62"/>
        <v>7.891725252748738E-2</v>
      </c>
      <c r="F370" s="2">
        <f t="shared" ca="1" si="57"/>
        <v>50</v>
      </c>
      <c r="G370" s="2">
        <f t="shared" ca="1" si="58"/>
        <v>25</v>
      </c>
      <c r="H370" s="2">
        <f t="shared" ca="1" si="59"/>
        <v>0</v>
      </c>
      <c r="I370" s="2">
        <f t="shared" ca="1" si="60"/>
        <v>1</v>
      </c>
      <c r="J370" s="2">
        <f t="shared" ca="1" si="61"/>
        <v>2.8999999999999986</v>
      </c>
    </row>
    <row r="371" spans="2:10" ht="15.5">
      <c r="B371" s="2">
        <v>350</v>
      </c>
      <c r="C371" s="28">
        <f t="shared" ca="1" si="62"/>
        <v>0.33967508121795331</v>
      </c>
      <c r="D371" s="2" t="str">
        <f t="shared" ca="1" si="56"/>
        <v>Buona</v>
      </c>
      <c r="E371" s="28">
        <f t="shared" ca="1" si="62"/>
        <v>0.45163957352623574</v>
      </c>
      <c r="F371" s="2">
        <f t="shared" ca="1" si="57"/>
        <v>80</v>
      </c>
      <c r="G371" s="2">
        <f t="shared" ca="1" si="58"/>
        <v>35</v>
      </c>
      <c r="H371" s="2">
        <f t="shared" ca="1" si="59"/>
        <v>1.6999999999999997</v>
      </c>
      <c r="I371" s="2">
        <f t="shared" ca="1" si="60"/>
        <v>0</v>
      </c>
      <c r="J371" s="2">
        <f t="shared" ca="1" si="61"/>
        <v>10.199999999999999</v>
      </c>
    </row>
    <row r="372" spans="2:10" ht="15.5">
      <c r="B372" s="2">
        <v>351</v>
      </c>
      <c r="C372" s="28">
        <f t="shared" ca="1" si="62"/>
        <v>0.89779930100061134</v>
      </c>
      <c r="D372" s="2" t="str">
        <f t="shared" ca="1" si="56"/>
        <v>Brutta</v>
      </c>
      <c r="E372" s="28">
        <f t="shared" ca="1" si="62"/>
        <v>0.75853159025082439</v>
      </c>
      <c r="F372" s="2">
        <f t="shared" ca="1" si="57"/>
        <v>60</v>
      </c>
      <c r="G372" s="2">
        <f t="shared" ca="1" si="58"/>
        <v>30</v>
      </c>
      <c r="H372" s="2">
        <f t="shared" ca="1" si="59"/>
        <v>0</v>
      </c>
      <c r="I372" s="2">
        <f t="shared" ca="1" si="60"/>
        <v>0.5</v>
      </c>
      <c r="J372" s="2">
        <f t="shared" ca="1" si="61"/>
        <v>7.3999999999999986</v>
      </c>
    </row>
    <row r="373" spans="2:10" ht="15.5">
      <c r="B373" s="2">
        <v>352</v>
      </c>
      <c r="C373" s="28">
        <f t="shared" ca="1" si="62"/>
        <v>0.52352057449353173</v>
      </c>
      <c r="D373" s="2" t="str">
        <f t="shared" ca="1" si="56"/>
        <v>Discreta</v>
      </c>
      <c r="E373" s="28">
        <f t="shared" ca="1" si="62"/>
        <v>0.81346038785410091</v>
      </c>
      <c r="F373" s="2">
        <f t="shared" ca="1" si="57"/>
        <v>70</v>
      </c>
      <c r="G373" s="2">
        <f t="shared" ca="1" si="58"/>
        <v>35</v>
      </c>
      <c r="H373" s="2">
        <f t="shared" ca="1" si="59"/>
        <v>0</v>
      </c>
      <c r="I373" s="2">
        <f t="shared" ca="1" si="60"/>
        <v>0</v>
      </c>
      <c r="J373" s="2">
        <f t="shared" ca="1" si="61"/>
        <v>11.899999999999999</v>
      </c>
    </row>
    <row r="374" spans="2:10" ht="15.5">
      <c r="B374" s="2">
        <v>353</v>
      </c>
      <c r="C374" s="28">
        <f t="shared" ca="1" si="62"/>
        <v>0.99912790940669505</v>
      </c>
      <c r="D374" s="2" t="str">
        <f t="shared" ca="1" si="56"/>
        <v>Brutta</v>
      </c>
      <c r="E374" s="28">
        <f t="shared" ca="1" si="62"/>
        <v>2.0379261950463357E-2</v>
      </c>
      <c r="F374" s="2">
        <f t="shared" ca="1" si="57"/>
        <v>40</v>
      </c>
      <c r="G374" s="2">
        <f t="shared" ca="1" si="58"/>
        <v>20</v>
      </c>
      <c r="H374" s="2">
        <f t="shared" ca="1" si="59"/>
        <v>0</v>
      </c>
      <c r="I374" s="2">
        <f t="shared" ca="1" si="60"/>
        <v>1.5</v>
      </c>
      <c r="J374" s="2">
        <f t="shared" ca="1" si="61"/>
        <v>-1.6000000000000014</v>
      </c>
    </row>
    <row r="375" spans="2:10" ht="15.5">
      <c r="B375" s="2">
        <v>354</v>
      </c>
      <c r="C375" s="28">
        <f t="shared" ca="1" si="62"/>
        <v>0.65267847022776349</v>
      </c>
      <c r="D375" s="2" t="str">
        <f t="shared" ca="1" si="56"/>
        <v>Discreta</v>
      </c>
      <c r="E375" s="28">
        <f t="shared" ca="1" si="62"/>
        <v>5.6091083108540385E-3</v>
      </c>
      <c r="F375" s="2">
        <f t="shared" ca="1" si="57"/>
        <v>40</v>
      </c>
      <c r="G375" s="2">
        <f t="shared" ca="1" si="58"/>
        <v>20</v>
      </c>
      <c r="H375" s="2">
        <f t="shared" ca="1" si="59"/>
        <v>0</v>
      </c>
      <c r="I375" s="2">
        <f t="shared" ca="1" si="60"/>
        <v>1.5</v>
      </c>
      <c r="J375" s="2">
        <f t="shared" ca="1" si="61"/>
        <v>-1.6000000000000014</v>
      </c>
    </row>
    <row r="376" spans="2:10" ht="15.5">
      <c r="B376" s="2">
        <v>355</v>
      </c>
      <c r="C376" s="28">
        <f t="shared" ca="1" si="62"/>
        <v>0.92704062419692745</v>
      </c>
      <c r="D376" s="2" t="str">
        <f t="shared" ca="1" si="56"/>
        <v>Brutta</v>
      </c>
      <c r="E376" s="28">
        <f t="shared" ca="1" si="62"/>
        <v>0.55121016606898154</v>
      </c>
      <c r="F376" s="2">
        <f t="shared" ca="1" si="57"/>
        <v>50</v>
      </c>
      <c r="G376" s="2">
        <f t="shared" ca="1" si="58"/>
        <v>25</v>
      </c>
      <c r="H376" s="2">
        <f t="shared" ca="1" si="59"/>
        <v>0</v>
      </c>
      <c r="I376" s="2">
        <f t="shared" ca="1" si="60"/>
        <v>1</v>
      </c>
      <c r="J376" s="2">
        <f t="shared" ca="1" si="61"/>
        <v>2.8999999999999986</v>
      </c>
    </row>
    <row r="377" spans="2:10" ht="15.5">
      <c r="B377" s="2">
        <v>356</v>
      </c>
      <c r="C377" s="28">
        <f t="shared" ca="1" si="62"/>
        <v>0.56389698789064302</v>
      </c>
      <c r="D377" s="2" t="str">
        <f t="shared" ca="1" si="56"/>
        <v>Discreta</v>
      </c>
      <c r="E377" s="28">
        <f t="shared" ca="1" si="62"/>
        <v>0.35518016840974975</v>
      </c>
      <c r="F377" s="2">
        <f t="shared" ca="1" si="57"/>
        <v>60</v>
      </c>
      <c r="G377" s="2">
        <f t="shared" ca="1" si="58"/>
        <v>30</v>
      </c>
      <c r="H377" s="2">
        <f t="shared" ca="1" si="59"/>
        <v>0</v>
      </c>
      <c r="I377" s="2">
        <f t="shared" ca="1" si="60"/>
        <v>0.5</v>
      </c>
      <c r="J377" s="2">
        <f t="shared" ca="1" si="61"/>
        <v>7.3999999999999986</v>
      </c>
    </row>
    <row r="378" spans="2:10" ht="15.5">
      <c r="B378" s="2">
        <v>357</v>
      </c>
      <c r="C378" s="28">
        <f t="shared" ca="1" si="62"/>
        <v>0.11583752475516629</v>
      </c>
      <c r="D378" s="2" t="str">
        <f t="shared" ca="1" si="56"/>
        <v>Buona</v>
      </c>
      <c r="E378" s="28">
        <f t="shared" ca="1" si="62"/>
        <v>0.75751915216080523</v>
      </c>
      <c r="F378" s="2">
        <f t="shared" ca="1" si="57"/>
        <v>80</v>
      </c>
      <c r="G378" s="2">
        <f t="shared" ca="1" si="58"/>
        <v>35</v>
      </c>
      <c r="H378" s="2">
        <f t="shared" ca="1" si="59"/>
        <v>1.6999999999999997</v>
      </c>
      <c r="I378" s="2">
        <f t="shared" ca="1" si="60"/>
        <v>0</v>
      </c>
      <c r="J378" s="2">
        <f t="shared" ca="1" si="61"/>
        <v>10.199999999999999</v>
      </c>
    </row>
    <row r="379" spans="2:10" ht="15.5">
      <c r="B379" s="2">
        <v>358</v>
      </c>
      <c r="C379" s="28">
        <f t="shared" ca="1" si="62"/>
        <v>0.81963524831510315</v>
      </c>
      <c r="D379" s="2" t="str">
        <f t="shared" ca="1" si="56"/>
        <v>Brutta</v>
      </c>
      <c r="E379" s="28">
        <f t="shared" ca="1" si="62"/>
        <v>0.36660522623170499</v>
      </c>
      <c r="F379" s="2">
        <f t="shared" ca="1" si="57"/>
        <v>40</v>
      </c>
      <c r="G379" s="2">
        <f t="shared" ca="1" si="58"/>
        <v>20</v>
      </c>
      <c r="H379" s="2">
        <f t="shared" ca="1" si="59"/>
        <v>0</v>
      </c>
      <c r="I379" s="2">
        <f t="shared" ca="1" si="60"/>
        <v>1.5</v>
      </c>
      <c r="J379" s="2">
        <f t="shared" ca="1" si="61"/>
        <v>-1.6000000000000014</v>
      </c>
    </row>
    <row r="380" spans="2:10" ht="15.5">
      <c r="B380" s="2">
        <v>359</v>
      </c>
      <c r="C380" s="28">
        <f t="shared" ca="1" si="62"/>
        <v>0.73801666988829062</v>
      </c>
      <c r="D380" s="2" t="str">
        <f t="shared" ca="1" si="56"/>
        <v>Discreta</v>
      </c>
      <c r="E380" s="28">
        <f t="shared" ca="1" si="62"/>
        <v>0.56839147025770453</v>
      </c>
      <c r="F380" s="2">
        <f t="shared" ca="1" si="57"/>
        <v>60</v>
      </c>
      <c r="G380" s="2">
        <f t="shared" ca="1" si="58"/>
        <v>30</v>
      </c>
      <c r="H380" s="2">
        <f t="shared" ca="1" si="59"/>
        <v>0</v>
      </c>
      <c r="I380" s="2">
        <f t="shared" ca="1" si="60"/>
        <v>0.5</v>
      </c>
      <c r="J380" s="2">
        <f t="shared" ca="1" si="61"/>
        <v>7.3999999999999986</v>
      </c>
    </row>
    <row r="381" spans="2:10" ht="15.5">
      <c r="B381" s="2">
        <v>360</v>
      </c>
      <c r="C381" s="28">
        <f t="shared" ca="1" si="62"/>
        <v>0.17841408517674906</v>
      </c>
      <c r="D381" s="2" t="str">
        <f t="shared" ca="1" si="56"/>
        <v>Buona</v>
      </c>
      <c r="E381" s="28">
        <f t="shared" ca="1" si="62"/>
        <v>0.80821351769906336</v>
      </c>
      <c r="F381" s="2">
        <f t="shared" ca="1" si="57"/>
        <v>90</v>
      </c>
      <c r="G381" s="2">
        <f t="shared" ca="1" si="58"/>
        <v>35</v>
      </c>
      <c r="H381" s="2">
        <f t="shared" ca="1" si="59"/>
        <v>3.3999999999999995</v>
      </c>
      <c r="I381" s="2">
        <f t="shared" ca="1" si="60"/>
        <v>0</v>
      </c>
      <c r="J381" s="2">
        <f t="shared" ca="1" si="61"/>
        <v>8.5</v>
      </c>
    </row>
    <row r="382" spans="2:10" ht="15.5">
      <c r="B382" s="2">
        <v>361</v>
      </c>
      <c r="C382" s="28">
        <f t="shared" ca="1" si="62"/>
        <v>0.57545015925902121</v>
      </c>
      <c r="D382" s="2" t="str">
        <f t="shared" ca="1" si="56"/>
        <v>Discreta</v>
      </c>
      <c r="E382" s="28">
        <f t="shared" ca="1" si="62"/>
        <v>0.38818200475368003</v>
      </c>
      <c r="F382" s="2">
        <f t="shared" ca="1" si="57"/>
        <v>60</v>
      </c>
      <c r="G382" s="2">
        <f t="shared" ca="1" si="58"/>
        <v>30</v>
      </c>
      <c r="H382" s="2">
        <f t="shared" ca="1" si="59"/>
        <v>0</v>
      </c>
      <c r="I382" s="2">
        <f t="shared" ca="1" si="60"/>
        <v>0.5</v>
      </c>
      <c r="J382" s="2">
        <f t="shared" ca="1" si="61"/>
        <v>7.3999999999999986</v>
      </c>
    </row>
    <row r="383" spans="2:10" ht="15.5">
      <c r="B383" s="2">
        <v>362</v>
      </c>
      <c r="C383" s="28">
        <f t="shared" ca="1" si="62"/>
        <v>0.74577762331225572</v>
      </c>
      <c r="D383" s="2" t="str">
        <f t="shared" ca="1" si="56"/>
        <v>Discreta</v>
      </c>
      <c r="E383" s="28">
        <f t="shared" ca="1" si="62"/>
        <v>0.40152963933653429</v>
      </c>
      <c r="F383" s="2">
        <f t="shared" ca="1" si="57"/>
        <v>60</v>
      </c>
      <c r="G383" s="2">
        <f t="shared" ca="1" si="58"/>
        <v>30</v>
      </c>
      <c r="H383" s="2">
        <f t="shared" ca="1" si="59"/>
        <v>0</v>
      </c>
      <c r="I383" s="2">
        <f t="shared" ca="1" si="60"/>
        <v>0.5</v>
      </c>
      <c r="J383" s="2">
        <f t="shared" ca="1" si="61"/>
        <v>7.3999999999999986</v>
      </c>
    </row>
    <row r="384" spans="2:10" ht="15.5">
      <c r="B384" s="2">
        <v>363</v>
      </c>
      <c r="C384" s="28">
        <f t="shared" ca="1" si="62"/>
        <v>0.81310706552929091</v>
      </c>
      <c r="D384" s="2" t="str">
        <f t="shared" ca="1" si="56"/>
        <v>Brutta</v>
      </c>
      <c r="E384" s="28">
        <f t="shared" ca="1" si="62"/>
        <v>0.35619654792661148</v>
      </c>
      <c r="F384" s="2">
        <f t="shared" ca="1" si="57"/>
        <v>40</v>
      </c>
      <c r="G384" s="2">
        <f t="shared" ca="1" si="58"/>
        <v>20</v>
      </c>
      <c r="H384" s="2">
        <f t="shared" ca="1" si="59"/>
        <v>0</v>
      </c>
      <c r="I384" s="2">
        <f t="shared" ca="1" si="60"/>
        <v>1.5</v>
      </c>
      <c r="J384" s="2">
        <f t="shared" ca="1" si="61"/>
        <v>-1.6000000000000014</v>
      </c>
    </row>
    <row r="385" spans="2:10" ht="15.5">
      <c r="B385" s="2">
        <v>364</v>
      </c>
      <c r="C385" s="28">
        <f t="shared" ca="1" si="62"/>
        <v>0.17011298979380352</v>
      </c>
      <c r="D385" s="2" t="str">
        <f t="shared" ca="1" si="56"/>
        <v>Buona</v>
      </c>
      <c r="E385" s="28">
        <f t="shared" ca="1" si="62"/>
        <v>0.59344185333593069</v>
      </c>
      <c r="F385" s="2">
        <f t="shared" ca="1" si="57"/>
        <v>80</v>
      </c>
      <c r="G385" s="2">
        <f t="shared" ca="1" si="58"/>
        <v>35</v>
      </c>
      <c r="H385" s="2">
        <f t="shared" ca="1" si="59"/>
        <v>1.6999999999999997</v>
      </c>
      <c r="I385" s="2">
        <f t="shared" ca="1" si="60"/>
        <v>0</v>
      </c>
      <c r="J385" s="2">
        <f t="shared" ca="1" si="61"/>
        <v>10.199999999999999</v>
      </c>
    </row>
    <row r="386" spans="2:10" ht="15.5">
      <c r="B386" s="2">
        <v>365</v>
      </c>
      <c r="C386" s="28">
        <f t="shared" ca="1" si="62"/>
        <v>0.16944257389419093</v>
      </c>
      <c r="D386" s="2" t="str">
        <f t="shared" ca="1" si="56"/>
        <v>Buona</v>
      </c>
      <c r="E386" s="28">
        <f t="shared" ca="1" si="62"/>
        <v>0.56631790508755864</v>
      </c>
      <c r="F386" s="2">
        <f t="shared" ca="1" si="57"/>
        <v>80</v>
      </c>
      <c r="G386" s="2">
        <f t="shared" ca="1" si="58"/>
        <v>35</v>
      </c>
      <c r="H386" s="2">
        <f t="shared" ca="1" si="59"/>
        <v>1.6999999999999997</v>
      </c>
      <c r="I386" s="2">
        <f t="shared" ca="1" si="60"/>
        <v>0</v>
      </c>
      <c r="J386" s="2">
        <f t="shared" ca="1" si="61"/>
        <v>10.199999999999999</v>
      </c>
    </row>
  </sheetData>
  <mergeCells count="1">
    <mergeCell ref="B5:D5"/>
  </mergeCells>
  <phoneticPr fontId="0" type="noConversion"/>
  <pageMargins left="0.75" right="0.75" top="1" bottom="1" header="0.5" footer="0.5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386"/>
  <sheetViews>
    <sheetView topLeftCell="J6" zoomScale="90" zoomScaleNormal="90" workbookViewId="0">
      <selection activeCell="T32" sqref="T32"/>
    </sheetView>
  </sheetViews>
  <sheetFormatPr defaultColWidth="9.7265625" defaultRowHeight="12.5"/>
  <cols>
    <col min="1" max="1" width="14" customWidth="1"/>
  </cols>
  <sheetData>
    <row r="1" spans="1:22" ht="16.5" thickTop="1" thickBot="1">
      <c r="A1" s="27" t="s">
        <v>12</v>
      </c>
      <c r="F1" s="67">
        <v>70</v>
      </c>
      <c r="G1" t="s">
        <v>23</v>
      </c>
      <c r="J1" s="24">
        <v>0.33</v>
      </c>
      <c r="K1" t="s">
        <v>21</v>
      </c>
    </row>
    <row r="2" spans="1:22">
      <c r="A2" t="s">
        <v>25</v>
      </c>
      <c r="J2" s="26">
        <v>0.5</v>
      </c>
      <c r="K2" t="s">
        <v>22</v>
      </c>
    </row>
    <row r="3" spans="1:22" ht="13" thickBot="1">
      <c r="J3" s="25">
        <v>0.05</v>
      </c>
      <c r="K3" t="s">
        <v>24</v>
      </c>
    </row>
    <row r="4" spans="1:22" ht="13.5" thickTop="1" thickBot="1"/>
    <row r="5" spans="1:22" ht="13" thickBot="1">
      <c r="B5" s="71" t="s">
        <v>14</v>
      </c>
      <c r="C5" s="72"/>
      <c r="D5" s="73"/>
      <c r="E5" s="9"/>
      <c r="G5" s="30" t="s">
        <v>16</v>
      </c>
      <c r="H5" s="31"/>
      <c r="I5" s="31"/>
      <c r="J5" s="31"/>
      <c r="K5" s="31"/>
      <c r="L5" s="31"/>
      <c r="M5" s="32"/>
      <c r="O5" s="48" t="s">
        <v>35</v>
      </c>
      <c r="P5" s="32"/>
      <c r="R5" s="48" t="s">
        <v>36</v>
      </c>
      <c r="S5" s="32"/>
      <c r="U5" s="48" t="s">
        <v>38</v>
      </c>
      <c r="V5" s="32"/>
    </row>
    <row r="6" spans="1:22" ht="25">
      <c r="B6" s="6" t="s">
        <v>2</v>
      </c>
      <c r="C6" s="7" t="s">
        <v>15</v>
      </c>
      <c r="D6" s="52" t="s">
        <v>40</v>
      </c>
      <c r="E6" s="21"/>
      <c r="G6" s="16" t="s">
        <v>4</v>
      </c>
      <c r="H6" s="14" t="s">
        <v>17</v>
      </c>
      <c r="I6" s="50" t="s">
        <v>40</v>
      </c>
      <c r="J6" s="14" t="s">
        <v>18</v>
      </c>
      <c r="K6" s="50" t="s">
        <v>40</v>
      </c>
      <c r="L6" s="14" t="s">
        <v>19</v>
      </c>
      <c r="M6" s="51" t="s">
        <v>40</v>
      </c>
      <c r="N6" s="22"/>
      <c r="O6" s="33" t="s">
        <v>39</v>
      </c>
      <c r="P6" s="34" t="s">
        <v>4</v>
      </c>
      <c r="R6" s="33" t="s">
        <v>39</v>
      </c>
      <c r="S6" s="34" t="s">
        <v>37</v>
      </c>
      <c r="U6" s="33" t="s">
        <v>39</v>
      </c>
      <c r="V6" s="34" t="s">
        <v>37</v>
      </c>
    </row>
    <row r="7" spans="1:22">
      <c r="B7" s="8"/>
      <c r="C7" s="9"/>
      <c r="D7" s="10">
        <v>0</v>
      </c>
      <c r="E7" s="9" t="s">
        <v>10</v>
      </c>
      <c r="G7" s="17">
        <v>40</v>
      </c>
      <c r="H7" s="15">
        <v>0.03</v>
      </c>
      <c r="I7" s="15">
        <v>0.03</v>
      </c>
      <c r="J7" s="15">
        <v>0.1</v>
      </c>
      <c r="K7" s="15">
        <v>0.1</v>
      </c>
      <c r="L7" s="15">
        <v>0.44</v>
      </c>
      <c r="M7" s="18">
        <v>0.44</v>
      </c>
      <c r="N7" s="22"/>
      <c r="O7" s="35">
        <v>0</v>
      </c>
      <c r="P7" s="36">
        <v>40</v>
      </c>
      <c r="R7" s="42">
        <v>0</v>
      </c>
      <c r="S7" s="43">
        <v>40</v>
      </c>
      <c r="U7" s="42">
        <v>0</v>
      </c>
      <c r="V7" s="43">
        <v>40</v>
      </c>
    </row>
    <row r="8" spans="1:22">
      <c r="B8" s="8" t="s">
        <v>10</v>
      </c>
      <c r="C8" s="9">
        <v>0.35</v>
      </c>
      <c r="D8" s="10">
        <v>0.35</v>
      </c>
      <c r="E8" s="9" t="s">
        <v>9</v>
      </c>
      <c r="G8" s="17">
        <v>50</v>
      </c>
      <c r="H8" s="15">
        <v>0.05</v>
      </c>
      <c r="I8" s="15">
        <v>0.08</v>
      </c>
      <c r="J8" s="15">
        <v>0.18</v>
      </c>
      <c r="K8" s="9">
        <v>0.28000000000000003</v>
      </c>
      <c r="L8" s="9">
        <v>0.22</v>
      </c>
      <c r="M8" s="10">
        <v>0.66</v>
      </c>
      <c r="N8" s="22"/>
      <c r="O8" s="37">
        <v>0.44</v>
      </c>
      <c r="P8" s="38">
        <v>50</v>
      </c>
      <c r="Q8" s="29" t="s">
        <v>34</v>
      </c>
      <c r="R8" s="44">
        <v>0.1</v>
      </c>
      <c r="S8" s="10">
        <v>50</v>
      </c>
      <c r="U8" s="44">
        <v>0.03</v>
      </c>
      <c r="V8" s="10">
        <v>50</v>
      </c>
    </row>
    <row r="9" spans="1:22">
      <c r="B9" s="8" t="s">
        <v>9</v>
      </c>
      <c r="C9" s="9">
        <v>0.45</v>
      </c>
      <c r="D9" s="10">
        <v>0.8</v>
      </c>
      <c r="E9" s="9" t="s">
        <v>7</v>
      </c>
      <c r="G9" s="17">
        <v>60</v>
      </c>
      <c r="H9" s="15">
        <v>0.15</v>
      </c>
      <c r="I9" s="15">
        <v>0.23</v>
      </c>
      <c r="J9" s="15">
        <v>0.4</v>
      </c>
      <c r="K9" s="9">
        <v>0.68</v>
      </c>
      <c r="L9" s="9">
        <v>0.16</v>
      </c>
      <c r="M9" s="10">
        <v>0.82</v>
      </c>
      <c r="N9" s="22"/>
      <c r="O9" s="39">
        <v>0.66</v>
      </c>
      <c r="P9" s="38">
        <v>60</v>
      </c>
      <c r="R9" s="45">
        <v>0.28000000000000003</v>
      </c>
      <c r="S9" s="10">
        <v>60</v>
      </c>
      <c r="U9" s="44">
        <v>0.08</v>
      </c>
      <c r="V9" s="10">
        <v>60</v>
      </c>
    </row>
    <row r="10" spans="1:22" ht="13" thickBot="1">
      <c r="B10" s="11" t="s">
        <v>7</v>
      </c>
      <c r="C10" s="12">
        <v>0.2</v>
      </c>
      <c r="D10" s="13">
        <v>1</v>
      </c>
      <c r="G10" s="17">
        <v>70</v>
      </c>
      <c r="H10" s="15">
        <v>0.2</v>
      </c>
      <c r="I10" s="15">
        <v>0.43</v>
      </c>
      <c r="J10" s="15">
        <v>0.2</v>
      </c>
      <c r="K10" s="9">
        <v>0.88</v>
      </c>
      <c r="L10" s="9">
        <v>0.12</v>
      </c>
      <c r="M10" s="10">
        <v>0.94</v>
      </c>
      <c r="N10" s="22"/>
      <c r="O10" s="39">
        <v>0.82</v>
      </c>
      <c r="P10" s="38">
        <v>70</v>
      </c>
      <c r="R10" s="45">
        <v>0.68</v>
      </c>
      <c r="S10" s="10">
        <v>70</v>
      </c>
      <c r="U10" s="44">
        <v>0.23</v>
      </c>
      <c r="V10" s="10">
        <v>70</v>
      </c>
    </row>
    <row r="11" spans="1:22" ht="13" thickBot="1">
      <c r="G11" s="17">
        <v>80</v>
      </c>
      <c r="H11" s="15">
        <v>0.35</v>
      </c>
      <c r="I11" s="15">
        <v>0.78</v>
      </c>
      <c r="J11" s="15">
        <v>0.08</v>
      </c>
      <c r="K11" s="9">
        <v>0.96</v>
      </c>
      <c r="L11" s="9">
        <v>0.06</v>
      </c>
      <c r="M11" s="10">
        <v>1</v>
      </c>
      <c r="N11" s="22"/>
      <c r="O11" s="40">
        <v>0.94</v>
      </c>
      <c r="P11" s="41">
        <v>80</v>
      </c>
      <c r="R11" s="45">
        <v>0.88</v>
      </c>
      <c r="S11" s="10">
        <v>80</v>
      </c>
      <c r="U11" s="44">
        <v>0.43</v>
      </c>
      <c r="V11" s="10">
        <v>80</v>
      </c>
    </row>
    <row r="12" spans="1:22" ht="13" thickBot="1">
      <c r="G12" s="17">
        <v>90</v>
      </c>
      <c r="H12" s="15">
        <v>0.15</v>
      </c>
      <c r="I12" s="15">
        <v>0.93</v>
      </c>
      <c r="J12" s="15">
        <v>0.04</v>
      </c>
      <c r="K12" s="9">
        <v>1</v>
      </c>
      <c r="L12" s="9">
        <v>0</v>
      </c>
      <c r="M12" s="10">
        <v>1</v>
      </c>
      <c r="N12" s="22"/>
      <c r="R12" s="46">
        <v>0.96</v>
      </c>
      <c r="S12" s="13">
        <v>90</v>
      </c>
      <c r="U12" s="44">
        <v>0.78</v>
      </c>
      <c r="V12" s="10">
        <v>90</v>
      </c>
    </row>
    <row r="13" spans="1:22" ht="13" thickBot="1">
      <c r="G13" s="19">
        <v>100</v>
      </c>
      <c r="H13" s="20">
        <v>7.0000000000000007E-2</v>
      </c>
      <c r="I13" s="20">
        <v>1</v>
      </c>
      <c r="J13" s="20">
        <v>0</v>
      </c>
      <c r="K13" s="12">
        <v>1</v>
      </c>
      <c r="L13" s="12">
        <v>0</v>
      </c>
      <c r="M13" s="13">
        <v>1</v>
      </c>
      <c r="U13" s="47">
        <v>0.93</v>
      </c>
      <c r="V13" s="13">
        <v>100</v>
      </c>
    </row>
    <row r="14" spans="1:22">
      <c r="G14" s="22"/>
      <c r="H14" s="15"/>
      <c r="I14" s="15"/>
      <c r="J14" s="15"/>
      <c r="K14" s="9"/>
      <c r="L14" s="9"/>
      <c r="M14" s="9"/>
      <c r="U14" s="49"/>
      <c r="V14" s="9"/>
    </row>
    <row r="15" spans="1:22" ht="13">
      <c r="A15" s="53" t="s">
        <v>48</v>
      </c>
      <c r="G15" s="56" t="s">
        <v>45</v>
      </c>
    </row>
    <row r="16" spans="1:22" ht="13" thickBot="1">
      <c r="A16" s="29" t="s">
        <v>41</v>
      </c>
      <c r="B16" s="54">
        <f ca="1">AVERAGE($J$22:$J$386)</f>
        <v>6.62164383561647</v>
      </c>
      <c r="G16" s="55" t="s">
        <v>46</v>
      </c>
      <c r="H16" s="15">
        <f ca="1">$B$16-1.96*$B$17/SQRT($B$386)</f>
        <v>6.1599426315578549</v>
      </c>
      <c r="I16" s="15"/>
      <c r="J16" s="15"/>
      <c r="K16" s="9"/>
      <c r="L16" s="9"/>
      <c r="M16" s="9"/>
    </row>
    <row r="17" spans="1:18">
      <c r="A17" s="29" t="s">
        <v>44</v>
      </c>
      <c r="B17" s="54">
        <f ca="1">_xlfn.STDEV.S($J$22:$J$386)</f>
        <v>4.5004026113234445</v>
      </c>
      <c r="G17" s="55" t="s">
        <v>47</v>
      </c>
      <c r="H17" s="15">
        <f ca="1">$B$16+1.96*$B$17/SQRT($B$386)</f>
        <v>7.083345039675085</v>
      </c>
      <c r="I17" s="15"/>
      <c r="J17" s="15" t="s">
        <v>26</v>
      </c>
      <c r="K17" s="57" t="s">
        <v>42</v>
      </c>
      <c r="L17" s="59">
        <f ca="1">MIN(L22:L386)</f>
        <v>-3.4000000000000004</v>
      </c>
      <c r="M17" s="60">
        <f t="shared" ref="M17:R17" ca="1" si="0">MIN(M22:M386)</f>
        <v>0</v>
      </c>
      <c r="N17" s="60">
        <f t="shared" ca="1" si="0"/>
        <v>1.1999999999999993</v>
      </c>
      <c r="O17" s="60">
        <f t="shared" ca="1" si="0"/>
        <v>-1.6000000000000014</v>
      </c>
      <c r="P17" s="60">
        <f t="shared" ca="1" si="0"/>
        <v>-4.4000000000000021</v>
      </c>
      <c r="Q17" s="60">
        <f t="shared" ca="1" si="0"/>
        <v>-7.2000000000000028</v>
      </c>
      <c r="R17" s="61">
        <f t="shared" ca="1" si="0"/>
        <v>-10</v>
      </c>
    </row>
    <row r="18" spans="1:18">
      <c r="A18" s="29" t="s">
        <v>42</v>
      </c>
      <c r="B18" s="54">
        <f ca="1">MIN($J$22:$J$386)</f>
        <v>-1.6000000000000014</v>
      </c>
      <c r="G18" s="22"/>
      <c r="H18" s="15"/>
      <c r="I18" s="15"/>
      <c r="J18" s="15" t="s">
        <v>26</v>
      </c>
      <c r="K18" s="9" t="s">
        <v>27</v>
      </c>
      <c r="L18" s="62">
        <f ca="1">AVERAGE(L22:L386)</f>
        <v>2.8084931506849276</v>
      </c>
      <c r="M18" s="23">
        <f t="shared" ref="M18:R18" ca="1" si="1">AVERAGE(M22:M386)</f>
        <v>5.1553424657534208</v>
      </c>
      <c r="N18" s="23">
        <f t="shared" ca="1" si="1"/>
        <v>6.7887671232876716</v>
      </c>
      <c r="O18" s="23">
        <f t="shared" ca="1" si="1"/>
        <v>6.62164383561647</v>
      </c>
      <c r="P18" s="23">
        <f t="shared" ca="1" si="1"/>
        <v>5.4693150684931222</v>
      </c>
      <c r="Q18" s="23">
        <f t="shared" ca="1" si="1"/>
        <v>3.1958904109588824</v>
      </c>
      <c r="R18" s="63">
        <f t="shared" ca="1" si="1"/>
        <v>0.5657534246575342</v>
      </c>
    </row>
    <row r="19" spans="1:18">
      <c r="A19" s="29" t="s">
        <v>43</v>
      </c>
      <c r="B19" s="54">
        <f ca="1">MAX($J$22:$J$386)</f>
        <v>11.899999999999999</v>
      </c>
      <c r="G19" s="22"/>
      <c r="H19" s="15"/>
      <c r="I19" s="15"/>
      <c r="J19" s="15" t="s">
        <v>26</v>
      </c>
      <c r="K19" s="57" t="s">
        <v>43</v>
      </c>
      <c r="L19" s="62">
        <f ca="1">MAX(L22:L386)</f>
        <v>6.7999999999999989</v>
      </c>
      <c r="M19" s="23">
        <f t="shared" ref="M19:R19" ca="1" si="2">MAX(M22:M386)</f>
        <v>8.5</v>
      </c>
      <c r="N19" s="23">
        <f t="shared" ca="1" si="2"/>
        <v>10.199999999999999</v>
      </c>
      <c r="O19" s="23">
        <f t="shared" ca="1" si="2"/>
        <v>11.899999999999999</v>
      </c>
      <c r="P19" s="23">
        <f t="shared" ca="1" si="2"/>
        <v>13.599999999999998</v>
      </c>
      <c r="Q19" s="23">
        <f t="shared" ca="1" si="2"/>
        <v>15.299999999999997</v>
      </c>
      <c r="R19" s="63">
        <f t="shared" ca="1" si="2"/>
        <v>17</v>
      </c>
    </row>
    <row r="20" spans="1:18">
      <c r="K20" s="58" t="s">
        <v>49</v>
      </c>
      <c r="L20" s="62">
        <f ca="1">_xlfn.STDEV.S(L22:L386)</f>
        <v>2.6979762823032005</v>
      </c>
      <c r="M20" s="23">
        <f t="shared" ref="M20:Q20" ca="1" si="3">_xlfn.STDEV.S(M22:M386)</f>
        <v>2.0697733606033126</v>
      </c>
      <c r="N20" s="23">
        <f t="shared" ca="1" si="3"/>
        <v>3.129250491838993</v>
      </c>
      <c r="O20" s="23">
        <f t="shared" ca="1" si="3"/>
        <v>4.5004026113234445</v>
      </c>
      <c r="P20" s="23">
        <f t="shared" ca="1" si="3"/>
        <v>6.1012195521949391</v>
      </c>
      <c r="Q20" s="23">
        <f t="shared" ca="1" si="3"/>
        <v>6.8141424999727915</v>
      </c>
      <c r="R20" s="63">
        <f ca="1">_xlfn.STDEV.S(R22:R386)</f>
        <v>7.1417019237437369</v>
      </c>
    </row>
    <row r="21" spans="1:18" ht="93.75" customHeight="1" thickBot="1">
      <c r="B21" s="1" t="s">
        <v>0</v>
      </c>
      <c r="C21" s="1" t="s">
        <v>1</v>
      </c>
      <c r="D21" s="1" t="s">
        <v>2</v>
      </c>
      <c r="E21" s="1" t="s">
        <v>3</v>
      </c>
      <c r="F21" s="1" t="s">
        <v>4</v>
      </c>
      <c r="G21" s="1" t="s">
        <v>5</v>
      </c>
      <c r="H21" s="1" t="s">
        <v>6</v>
      </c>
      <c r="I21" s="1" t="s">
        <v>33</v>
      </c>
      <c r="J21" s="1" t="s">
        <v>32</v>
      </c>
      <c r="L21" s="64">
        <v>40</v>
      </c>
      <c r="M21" s="65">
        <v>50</v>
      </c>
      <c r="N21" s="65">
        <v>60</v>
      </c>
      <c r="O21" s="65">
        <v>70</v>
      </c>
      <c r="P21" s="65">
        <v>80</v>
      </c>
      <c r="Q21" s="65">
        <v>90</v>
      </c>
      <c r="R21" s="66">
        <v>100</v>
      </c>
    </row>
    <row r="22" spans="1:18" ht="15.5">
      <c r="B22" s="2">
        <v>1</v>
      </c>
      <c r="C22" s="28">
        <f ca="1">RAND()</f>
        <v>0.53829491984365996</v>
      </c>
      <c r="D22" s="2" t="str">
        <f ca="1">VLOOKUP(C22,$D$7:$E$9,2)</f>
        <v>Discreta</v>
      </c>
      <c r="E22" s="28">
        <f ca="1">RAND()</f>
        <v>3.8700207939864728E-2</v>
      </c>
      <c r="F22" s="2">
        <f ca="1">IF(D22="Brutta",VLOOKUP(E22,$O$7:$P$11,2),IF(D22="Discreta",VLOOKUP(E22,$R$7:$S$12,2),VLOOKUP(E22,$U$7:$V$13,2)))</f>
        <v>40</v>
      </c>
      <c r="G22" s="2">
        <f ca="1">$J$2*MIN(F22,$F$1)</f>
        <v>20</v>
      </c>
      <c r="H22" s="2">
        <f ca="1">($J$2-$J$1)*MAX(0,F22-$F$1)</f>
        <v>0</v>
      </c>
      <c r="I22" s="2">
        <f ca="1">$J$3*MAX(0,$F$1-F22)</f>
        <v>1.5</v>
      </c>
      <c r="J22" s="2">
        <f ca="1">G22-$J$1*$F$1-H22+I22</f>
        <v>-1.6000000000000014</v>
      </c>
      <c r="L22" s="5">
        <f ca="1">$J$2*(MIN(L$21,$F22))-$J$1*L$21-($J$2-$J$1)*MAX(0,$F22-L$21)+$J$3*MAX(0,L$21-$F22)</f>
        <v>6.7999999999999989</v>
      </c>
      <c r="M22" s="5">
        <f t="shared" ref="M22:R37" ca="1" si="4">$J$2*(MIN(M$21,$F22))-$J$1*M$21-($J$2-$J$1)*MAX(0,$F22-M$21)+$J$3*MAX(0,M$21-$F22)</f>
        <v>4</v>
      </c>
      <c r="N22" s="5">
        <f t="shared" ca="1" si="4"/>
        <v>1.1999999999999993</v>
      </c>
      <c r="O22" s="5">
        <f t="shared" ca="1" si="4"/>
        <v>-1.6000000000000014</v>
      </c>
      <c r="P22" s="5">
        <f t="shared" ca="1" si="4"/>
        <v>-4.4000000000000021</v>
      </c>
      <c r="Q22" s="5">
        <f t="shared" ca="1" si="4"/>
        <v>-7.2000000000000028</v>
      </c>
      <c r="R22" s="5">
        <f t="shared" ca="1" si="4"/>
        <v>-10</v>
      </c>
    </row>
    <row r="23" spans="1:18" ht="15.5">
      <c r="B23" s="2">
        <v>2</v>
      </c>
      <c r="C23" s="28">
        <f t="shared" ref="C23:C86" ca="1" si="5">RAND()</f>
        <v>0.88984420397540209</v>
      </c>
      <c r="D23" s="2" t="str">
        <f t="shared" ref="D23:D86" ca="1" si="6">VLOOKUP(C23,$D$7:$E$9,2)</f>
        <v>Brutta</v>
      </c>
      <c r="E23" s="28">
        <f t="shared" ref="E23:E86" ca="1" si="7">RAND()</f>
        <v>0.37620213237221833</v>
      </c>
      <c r="F23" s="2">
        <f t="shared" ref="F23:F86" ca="1" si="8">IF(D23="Brutta",VLOOKUP(E23,$O$7:$P$11,2),IF(D23="Discreta",VLOOKUP(E23,$R$7:$S$12,2),VLOOKUP(E23,$U$7:$V$13,2)))</f>
        <v>40</v>
      </c>
      <c r="G23" s="2">
        <f t="shared" ref="G23:G86" ca="1" si="9">$J$2*MIN(F23,$F$1)</f>
        <v>20</v>
      </c>
      <c r="H23" s="2">
        <f t="shared" ref="H23:H86" ca="1" si="10">($J$2-$J$1)*MAX(0,F23-$F$1)</f>
        <v>0</v>
      </c>
      <c r="I23" s="2">
        <f t="shared" ref="I23:I86" ca="1" si="11">$J$3*MAX(0,$F$1-F23)</f>
        <v>1.5</v>
      </c>
      <c r="J23" s="2">
        <f t="shared" ref="J23:J86" ca="1" si="12">G23-$J$1*$F$1-H23+I23</f>
        <v>-1.6000000000000014</v>
      </c>
      <c r="L23" s="5">
        <f t="shared" ref="L23:R72" ca="1" si="13">$J$2*(MIN(L$21,$F23))-$J$1*L$21-($J$2-$J$1)*MAX(0,$F23-L$21)+$J$3*MAX(0,L$21-$F23)</f>
        <v>6.7999999999999989</v>
      </c>
      <c r="M23" s="5">
        <f t="shared" ca="1" si="4"/>
        <v>4</v>
      </c>
      <c r="N23" s="5">
        <f t="shared" ca="1" si="4"/>
        <v>1.1999999999999993</v>
      </c>
      <c r="O23" s="5">
        <f t="shared" ca="1" si="4"/>
        <v>-1.6000000000000014</v>
      </c>
      <c r="P23" s="5">
        <f t="shared" ca="1" si="4"/>
        <v>-4.4000000000000021</v>
      </c>
      <c r="Q23" s="5">
        <f t="shared" ca="1" si="4"/>
        <v>-7.2000000000000028</v>
      </c>
      <c r="R23" s="5">
        <f t="shared" ca="1" si="4"/>
        <v>-10</v>
      </c>
    </row>
    <row r="24" spans="1:18" ht="15.5">
      <c r="B24" s="2">
        <v>3</v>
      </c>
      <c r="C24" s="28">
        <f t="shared" ca="1" si="5"/>
        <v>0.84104919760379149</v>
      </c>
      <c r="D24" s="2" t="str">
        <f t="shared" ca="1" si="6"/>
        <v>Brutta</v>
      </c>
      <c r="E24" s="28">
        <f t="shared" ca="1" si="7"/>
        <v>0.8690639605105579</v>
      </c>
      <c r="F24" s="2">
        <f t="shared" ca="1" si="8"/>
        <v>70</v>
      </c>
      <c r="G24" s="2">
        <f t="shared" ca="1" si="9"/>
        <v>35</v>
      </c>
      <c r="H24" s="2">
        <f t="shared" ca="1" si="10"/>
        <v>0</v>
      </c>
      <c r="I24" s="2">
        <f t="shared" ca="1" si="11"/>
        <v>0</v>
      </c>
      <c r="J24" s="2">
        <f t="shared" ca="1" si="12"/>
        <v>11.899999999999999</v>
      </c>
      <c r="L24" s="5">
        <f t="shared" ca="1" si="13"/>
        <v>1.6999999999999993</v>
      </c>
      <c r="M24" s="5">
        <f t="shared" ca="1" si="4"/>
        <v>5.1000000000000005</v>
      </c>
      <c r="N24" s="5">
        <f t="shared" ca="1" si="4"/>
        <v>8.5</v>
      </c>
      <c r="O24" s="5">
        <f t="shared" ca="1" si="4"/>
        <v>11.899999999999999</v>
      </c>
      <c r="P24" s="5">
        <f t="shared" ca="1" si="4"/>
        <v>9.0999999999999979</v>
      </c>
      <c r="Q24" s="5">
        <f t="shared" ca="1" si="4"/>
        <v>6.2999999999999972</v>
      </c>
      <c r="R24" s="5">
        <f t="shared" ca="1" si="4"/>
        <v>3.5</v>
      </c>
    </row>
    <row r="25" spans="1:18" ht="15.5">
      <c r="B25" s="2">
        <v>4</v>
      </c>
      <c r="C25" s="28">
        <f t="shared" ca="1" si="5"/>
        <v>0.40089256577542531</v>
      </c>
      <c r="D25" s="2" t="str">
        <f t="shared" ca="1" si="6"/>
        <v>Discreta</v>
      </c>
      <c r="E25" s="28">
        <f t="shared" ca="1" si="7"/>
        <v>0.23323419155409353</v>
      </c>
      <c r="F25" s="2">
        <f t="shared" ca="1" si="8"/>
        <v>50</v>
      </c>
      <c r="G25" s="2">
        <f t="shared" ca="1" si="9"/>
        <v>25</v>
      </c>
      <c r="H25" s="2">
        <f t="shared" ca="1" si="10"/>
        <v>0</v>
      </c>
      <c r="I25" s="2">
        <f t="shared" ca="1" si="11"/>
        <v>1</v>
      </c>
      <c r="J25" s="2">
        <f t="shared" ca="1" si="12"/>
        <v>2.8999999999999986</v>
      </c>
      <c r="L25" s="5">
        <f t="shared" ca="1" si="13"/>
        <v>5.0999999999999996</v>
      </c>
      <c r="M25" s="5">
        <f t="shared" ca="1" si="4"/>
        <v>8.5</v>
      </c>
      <c r="N25" s="5">
        <f t="shared" ca="1" si="4"/>
        <v>5.6999999999999993</v>
      </c>
      <c r="O25" s="5">
        <f t="shared" ca="1" si="4"/>
        <v>2.8999999999999986</v>
      </c>
      <c r="P25" s="5">
        <f t="shared" ca="1" si="4"/>
        <v>9.9999999999997868E-2</v>
      </c>
      <c r="Q25" s="5">
        <f t="shared" ca="1" si="4"/>
        <v>-2.7000000000000028</v>
      </c>
      <c r="R25" s="5">
        <f t="shared" ca="1" si="4"/>
        <v>-5.5</v>
      </c>
    </row>
    <row r="26" spans="1:18" ht="15.5">
      <c r="B26" s="2">
        <v>5</v>
      </c>
      <c r="C26" s="28">
        <f t="shared" ca="1" si="5"/>
        <v>0.12465278324133711</v>
      </c>
      <c r="D26" s="2" t="str">
        <f t="shared" ca="1" si="6"/>
        <v>Buona</v>
      </c>
      <c r="E26" s="28">
        <f t="shared" ca="1" si="7"/>
        <v>4.7371335661697933E-2</v>
      </c>
      <c r="F26" s="2">
        <f t="shared" ca="1" si="8"/>
        <v>50</v>
      </c>
      <c r="G26" s="2">
        <f t="shared" ca="1" si="9"/>
        <v>25</v>
      </c>
      <c r="H26" s="2">
        <f t="shared" ca="1" si="10"/>
        <v>0</v>
      </c>
      <c r="I26" s="2">
        <f t="shared" ca="1" si="11"/>
        <v>1</v>
      </c>
      <c r="J26" s="2">
        <f t="shared" ca="1" si="12"/>
        <v>2.8999999999999986</v>
      </c>
      <c r="L26" s="5">
        <f t="shared" ca="1" si="13"/>
        <v>5.0999999999999996</v>
      </c>
      <c r="M26" s="5">
        <f t="shared" ca="1" si="4"/>
        <v>8.5</v>
      </c>
      <c r="N26" s="5">
        <f t="shared" ca="1" si="4"/>
        <v>5.6999999999999993</v>
      </c>
      <c r="O26" s="5">
        <f t="shared" ca="1" si="4"/>
        <v>2.8999999999999986</v>
      </c>
      <c r="P26" s="5">
        <f t="shared" ca="1" si="4"/>
        <v>9.9999999999997868E-2</v>
      </c>
      <c r="Q26" s="5">
        <f t="shared" ca="1" si="4"/>
        <v>-2.7000000000000028</v>
      </c>
      <c r="R26" s="5">
        <f t="shared" ca="1" si="4"/>
        <v>-5.5</v>
      </c>
    </row>
    <row r="27" spans="1:18" ht="15.5">
      <c r="B27" s="2">
        <v>6</v>
      </c>
      <c r="C27" s="28">
        <f t="shared" ca="1" si="5"/>
        <v>0.34477591267329588</v>
      </c>
      <c r="D27" s="2" t="str">
        <f t="shared" ca="1" si="6"/>
        <v>Buona</v>
      </c>
      <c r="E27" s="28">
        <f t="shared" ca="1" si="7"/>
        <v>0.35095798973002301</v>
      </c>
      <c r="F27" s="2">
        <f t="shared" ca="1" si="8"/>
        <v>70</v>
      </c>
      <c r="G27" s="2">
        <f t="shared" ca="1" si="9"/>
        <v>35</v>
      </c>
      <c r="H27" s="2">
        <f t="shared" ca="1" si="10"/>
        <v>0</v>
      </c>
      <c r="I27" s="2">
        <f t="shared" ca="1" si="11"/>
        <v>0</v>
      </c>
      <c r="J27" s="2">
        <f t="shared" ca="1" si="12"/>
        <v>11.899999999999999</v>
      </c>
      <c r="L27" s="5">
        <f t="shared" ca="1" si="13"/>
        <v>1.6999999999999993</v>
      </c>
      <c r="M27" s="5">
        <f t="shared" ca="1" si="4"/>
        <v>5.1000000000000005</v>
      </c>
      <c r="N27" s="5">
        <f t="shared" ca="1" si="4"/>
        <v>8.5</v>
      </c>
      <c r="O27" s="5">
        <f t="shared" ca="1" si="4"/>
        <v>11.899999999999999</v>
      </c>
      <c r="P27" s="5">
        <f t="shared" ca="1" si="4"/>
        <v>9.0999999999999979</v>
      </c>
      <c r="Q27" s="5">
        <f t="shared" ca="1" si="4"/>
        <v>6.2999999999999972</v>
      </c>
      <c r="R27" s="5">
        <f t="shared" ca="1" si="4"/>
        <v>3.5</v>
      </c>
    </row>
    <row r="28" spans="1:18" ht="15.5">
      <c r="B28" s="2">
        <v>7</v>
      </c>
      <c r="C28" s="28">
        <f t="shared" ca="1" si="5"/>
        <v>0.28715051530527169</v>
      </c>
      <c r="D28" s="2" t="str">
        <f t="shared" ca="1" si="6"/>
        <v>Buona</v>
      </c>
      <c r="E28" s="28">
        <f t="shared" ca="1" si="7"/>
        <v>0.98665716085362987</v>
      </c>
      <c r="F28" s="2">
        <f t="shared" ca="1" si="8"/>
        <v>100</v>
      </c>
      <c r="G28" s="2">
        <f t="shared" ca="1" si="9"/>
        <v>35</v>
      </c>
      <c r="H28" s="2">
        <f t="shared" ca="1" si="10"/>
        <v>5.0999999999999996</v>
      </c>
      <c r="I28" s="2">
        <f t="shared" ca="1" si="11"/>
        <v>0</v>
      </c>
      <c r="J28" s="2">
        <f t="shared" ca="1" si="12"/>
        <v>6.7999999999999989</v>
      </c>
      <c r="L28" s="5">
        <f t="shared" ca="1" si="13"/>
        <v>-3.4000000000000004</v>
      </c>
      <c r="M28" s="5">
        <f t="shared" ca="1" si="4"/>
        <v>0</v>
      </c>
      <c r="N28" s="5">
        <f t="shared" ca="1" si="4"/>
        <v>3.4000000000000004</v>
      </c>
      <c r="O28" s="5">
        <f t="shared" ca="1" si="4"/>
        <v>6.7999999999999989</v>
      </c>
      <c r="P28" s="5">
        <f t="shared" ca="1" si="4"/>
        <v>10.199999999999999</v>
      </c>
      <c r="Q28" s="5">
        <f t="shared" ca="1" si="4"/>
        <v>13.599999999999998</v>
      </c>
      <c r="R28" s="5">
        <f t="shared" ca="1" si="4"/>
        <v>17</v>
      </c>
    </row>
    <row r="29" spans="1:18" ht="15.5">
      <c r="B29" s="2">
        <v>8</v>
      </c>
      <c r="C29" s="28">
        <f t="shared" ca="1" si="5"/>
        <v>0.94819373944787122</v>
      </c>
      <c r="D29" s="2" t="str">
        <f t="shared" ca="1" si="6"/>
        <v>Brutta</v>
      </c>
      <c r="E29" s="28">
        <f t="shared" ca="1" si="7"/>
        <v>8.9667171424983372E-2</v>
      </c>
      <c r="F29" s="2">
        <f t="shared" ca="1" si="8"/>
        <v>40</v>
      </c>
      <c r="G29" s="2">
        <f t="shared" ca="1" si="9"/>
        <v>20</v>
      </c>
      <c r="H29" s="2">
        <f t="shared" ca="1" si="10"/>
        <v>0</v>
      </c>
      <c r="I29" s="2">
        <f t="shared" ca="1" si="11"/>
        <v>1.5</v>
      </c>
      <c r="J29" s="2">
        <f t="shared" ca="1" si="12"/>
        <v>-1.6000000000000014</v>
      </c>
      <c r="L29" s="5">
        <f t="shared" ca="1" si="13"/>
        <v>6.7999999999999989</v>
      </c>
      <c r="M29" s="5">
        <f t="shared" ca="1" si="4"/>
        <v>4</v>
      </c>
      <c r="N29" s="5">
        <f t="shared" ca="1" si="4"/>
        <v>1.1999999999999993</v>
      </c>
      <c r="O29" s="5">
        <f t="shared" ca="1" si="4"/>
        <v>-1.6000000000000014</v>
      </c>
      <c r="P29" s="5">
        <f t="shared" ca="1" si="4"/>
        <v>-4.4000000000000021</v>
      </c>
      <c r="Q29" s="5">
        <f t="shared" ca="1" si="4"/>
        <v>-7.2000000000000028</v>
      </c>
      <c r="R29" s="5">
        <f t="shared" ca="1" si="4"/>
        <v>-10</v>
      </c>
    </row>
    <row r="30" spans="1:18" ht="15.5">
      <c r="B30" s="2">
        <v>9</v>
      </c>
      <c r="C30" s="28">
        <f t="shared" ca="1" si="5"/>
        <v>0.43505064207978728</v>
      </c>
      <c r="D30" s="2" t="str">
        <f t="shared" ca="1" si="6"/>
        <v>Discreta</v>
      </c>
      <c r="E30" s="28">
        <f t="shared" ca="1" si="7"/>
        <v>0.9975822828341524</v>
      </c>
      <c r="F30" s="2">
        <f t="shared" ca="1" si="8"/>
        <v>90</v>
      </c>
      <c r="G30" s="2">
        <f t="shared" ca="1" si="9"/>
        <v>35</v>
      </c>
      <c r="H30" s="2">
        <f t="shared" ca="1" si="10"/>
        <v>3.3999999999999995</v>
      </c>
      <c r="I30" s="2">
        <f t="shared" ca="1" si="11"/>
        <v>0</v>
      </c>
      <c r="J30" s="2">
        <f t="shared" ca="1" si="12"/>
        <v>8.5</v>
      </c>
      <c r="L30" s="5">
        <f t="shared" ca="1" si="13"/>
        <v>-1.7000000000000011</v>
      </c>
      <c r="M30" s="5">
        <f t="shared" ca="1" si="4"/>
        <v>1.7000000000000011</v>
      </c>
      <c r="N30" s="5">
        <f t="shared" ca="1" si="4"/>
        <v>5.0999999999999996</v>
      </c>
      <c r="O30" s="5">
        <f t="shared" ca="1" si="4"/>
        <v>8.5</v>
      </c>
      <c r="P30" s="5">
        <f t="shared" ca="1" si="4"/>
        <v>11.899999999999999</v>
      </c>
      <c r="Q30" s="5">
        <f t="shared" ca="1" si="4"/>
        <v>15.299999999999997</v>
      </c>
      <c r="R30" s="5">
        <f t="shared" ca="1" si="4"/>
        <v>12.5</v>
      </c>
    </row>
    <row r="31" spans="1:18" ht="15.5">
      <c r="B31" s="2">
        <v>10</v>
      </c>
      <c r="C31" s="28">
        <f t="shared" ca="1" si="5"/>
        <v>0.91263432277334011</v>
      </c>
      <c r="D31" s="2" t="str">
        <f t="shared" ca="1" si="6"/>
        <v>Brutta</v>
      </c>
      <c r="E31" s="28">
        <f t="shared" ca="1" si="7"/>
        <v>0.6979045948141358</v>
      </c>
      <c r="F31" s="2">
        <f t="shared" ca="1" si="8"/>
        <v>60</v>
      </c>
      <c r="G31" s="2">
        <f t="shared" ca="1" si="9"/>
        <v>30</v>
      </c>
      <c r="H31" s="2">
        <f t="shared" ca="1" si="10"/>
        <v>0</v>
      </c>
      <c r="I31" s="2">
        <f t="shared" ca="1" si="11"/>
        <v>0.5</v>
      </c>
      <c r="J31" s="2">
        <f t="shared" ca="1" si="12"/>
        <v>7.3999999999999986</v>
      </c>
      <c r="L31" s="5">
        <f t="shared" ca="1" si="13"/>
        <v>3.3999999999999995</v>
      </c>
      <c r="M31" s="5">
        <f t="shared" ca="1" si="4"/>
        <v>6.8000000000000007</v>
      </c>
      <c r="N31" s="5">
        <f t="shared" ca="1" si="4"/>
        <v>10.199999999999999</v>
      </c>
      <c r="O31" s="5">
        <f t="shared" ca="1" si="4"/>
        <v>7.3999999999999986</v>
      </c>
      <c r="P31" s="5">
        <f t="shared" ca="1" si="4"/>
        <v>4.5999999999999979</v>
      </c>
      <c r="Q31" s="5">
        <f t="shared" ca="1" si="4"/>
        <v>1.7999999999999972</v>
      </c>
      <c r="R31" s="5">
        <f t="shared" ca="1" si="4"/>
        <v>-1</v>
      </c>
    </row>
    <row r="32" spans="1:18" ht="15.5">
      <c r="B32" s="2">
        <v>11</v>
      </c>
      <c r="C32" s="28">
        <f t="shared" ca="1" si="5"/>
        <v>6.9606483105227324E-2</v>
      </c>
      <c r="D32" s="2" t="str">
        <f t="shared" ca="1" si="6"/>
        <v>Buona</v>
      </c>
      <c r="E32" s="28">
        <f t="shared" ca="1" si="7"/>
        <v>1.6539462384414727E-2</v>
      </c>
      <c r="F32" s="2">
        <f t="shared" ca="1" si="8"/>
        <v>40</v>
      </c>
      <c r="G32" s="2">
        <f t="shared" ca="1" si="9"/>
        <v>20</v>
      </c>
      <c r="H32" s="2">
        <f t="shared" ca="1" si="10"/>
        <v>0</v>
      </c>
      <c r="I32" s="2">
        <f t="shared" ca="1" si="11"/>
        <v>1.5</v>
      </c>
      <c r="J32" s="2">
        <f t="shared" ca="1" si="12"/>
        <v>-1.6000000000000014</v>
      </c>
      <c r="L32" s="5">
        <f t="shared" ca="1" si="13"/>
        <v>6.7999999999999989</v>
      </c>
      <c r="M32" s="5">
        <f t="shared" ca="1" si="4"/>
        <v>4</v>
      </c>
      <c r="N32" s="5">
        <f t="shared" ca="1" si="4"/>
        <v>1.1999999999999993</v>
      </c>
      <c r="O32" s="5">
        <f t="shared" ca="1" si="4"/>
        <v>-1.6000000000000014</v>
      </c>
      <c r="P32" s="5">
        <f t="shared" ca="1" si="4"/>
        <v>-4.4000000000000021</v>
      </c>
      <c r="Q32" s="5">
        <f t="shared" ca="1" si="4"/>
        <v>-7.2000000000000028</v>
      </c>
      <c r="R32" s="5">
        <f t="shared" ca="1" si="4"/>
        <v>-10</v>
      </c>
    </row>
    <row r="33" spans="2:18" ht="15.5">
      <c r="B33" s="2">
        <v>12</v>
      </c>
      <c r="C33" s="28">
        <f t="shared" ca="1" si="5"/>
        <v>0.11179206663159236</v>
      </c>
      <c r="D33" s="2" t="str">
        <f t="shared" ca="1" si="6"/>
        <v>Buona</v>
      </c>
      <c r="E33" s="28">
        <f t="shared" ca="1" si="7"/>
        <v>0.20648981002571798</v>
      </c>
      <c r="F33" s="2">
        <f t="shared" ca="1" si="8"/>
        <v>60</v>
      </c>
      <c r="G33" s="2">
        <f t="shared" ca="1" si="9"/>
        <v>30</v>
      </c>
      <c r="H33" s="2">
        <f t="shared" ca="1" si="10"/>
        <v>0</v>
      </c>
      <c r="I33" s="2">
        <f t="shared" ca="1" si="11"/>
        <v>0.5</v>
      </c>
      <c r="J33" s="2">
        <f t="shared" ca="1" si="12"/>
        <v>7.3999999999999986</v>
      </c>
      <c r="L33" s="5">
        <f t="shared" ca="1" si="13"/>
        <v>3.3999999999999995</v>
      </c>
      <c r="M33" s="5">
        <f t="shared" ca="1" si="4"/>
        <v>6.8000000000000007</v>
      </c>
      <c r="N33" s="5">
        <f t="shared" ca="1" si="4"/>
        <v>10.199999999999999</v>
      </c>
      <c r="O33" s="5">
        <f t="shared" ca="1" si="4"/>
        <v>7.3999999999999986</v>
      </c>
      <c r="P33" s="5">
        <f t="shared" ca="1" si="4"/>
        <v>4.5999999999999979</v>
      </c>
      <c r="Q33" s="5">
        <f t="shared" ca="1" si="4"/>
        <v>1.7999999999999972</v>
      </c>
      <c r="R33" s="5">
        <f t="shared" ca="1" si="4"/>
        <v>-1</v>
      </c>
    </row>
    <row r="34" spans="2:18" ht="15.5">
      <c r="B34" s="2">
        <v>13</v>
      </c>
      <c r="C34" s="28">
        <f t="shared" ca="1" si="5"/>
        <v>0.1966351897667763</v>
      </c>
      <c r="D34" s="2" t="str">
        <f ca="1">VLOOKUP(C34,$D$7:$E$9,2)</f>
        <v>Buona</v>
      </c>
      <c r="E34" s="28">
        <f t="shared" ca="1" si="7"/>
        <v>0.66868973853591285</v>
      </c>
      <c r="F34" s="2">
        <f t="shared" ca="1" si="8"/>
        <v>80</v>
      </c>
      <c r="G34" s="2">
        <f t="shared" ca="1" si="9"/>
        <v>35</v>
      </c>
      <c r="H34" s="2">
        <f t="shared" ca="1" si="10"/>
        <v>1.6999999999999997</v>
      </c>
      <c r="I34" s="2">
        <f t="shared" ca="1" si="11"/>
        <v>0</v>
      </c>
      <c r="J34" s="2">
        <f t="shared" ca="1" si="12"/>
        <v>10.199999999999999</v>
      </c>
      <c r="L34" s="5">
        <f t="shared" ca="1" si="13"/>
        <v>0</v>
      </c>
      <c r="M34" s="5">
        <f t="shared" ca="1" si="4"/>
        <v>3.4000000000000004</v>
      </c>
      <c r="N34" s="5">
        <f t="shared" ca="1" si="4"/>
        <v>6.8</v>
      </c>
      <c r="O34" s="5">
        <f t="shared" ca="1" si="4"/>
        <v>10.199999999999999</v>
      </c>
      <c r="P34" s="5">
        <f t="shared" ca="1" si="4"/>
        <v>13.599999999999998</v>
      </c>
      <c r="Q34" s="5">
        <f t="shared" ca="1" si="4"/>
        <v>10.799999999999997</v>
      </c>
      <c r="R34" s="5">
        <f t="shared" ca="1" si="4"/>
        <v>8</v>
      </c>
    </row>
    <row r="35" spans="2:18" ht="15.5">
      <c r="B35" s="2">
        <v>14</v>
      </c>
      <c r="C35" s="28">
        <f t="shared" ca="1" si="5"/>
        <v>0.36457976398400005</v>
      </c>
      <c r="D35" s="2" t="str">
        <f t="shared" ca="1" si="6"/>
        <v>Discreta</v>
      </c>
      <c r="E35" s="28">
        <f t="shared" ca="1" si="7"/>
        <v>0.62725283414770383</v>
      </c>
      <c r="F35" s="2">
        <f t="shared" ca="1" si="8"/>
        <v>60</v>
      </c>
      <c r="G35" s="2">
        <f t="shared" ca="1" si="9"/>
        <v>30</v>
      </c>
      <c r="H35" s="2">
        <f t="shared" ca="1" si="10"/>
        <v>0</v>
      </c>
      <c r="I35" s="2">
        <f t="shared" ca="1" si="11"/>
        <v>0.5</v>
      </c>
      <c r="J35" s="2">
        <f t="shared" ca="1" si="12"/>
        <v>7.3999999999999986</v>
      </c>
      <c r="L35" s="5">
        <f t="shared" ca="1" si="13"/>
        <v>3.3999999999999995</v>
      </c>
      <c r="M35" s="5">
        <f t="shared" ca="1" si="4"/>
        <v>6.8000000000000007</v>
      </c>
      <c r="N35" s="5">
        <f t="shared" ca="1" si="4"/>
        <v>10.199999999999999</v>
      </c>
      <c r="O35" s="5">
        <f t="shared" ca="1" si="4"/>
        <v>7.3999999999999986</v>
      </c>
      <c r="P35" s="5">
        <f t="shared" ca="1" si="4"/>
        <v>4.5999999999999979</v>
      </c>
      <c r="Q35" s="5">
        <f t="shared" ca="1" si="4"/>
        <v>1.7999999999999972</v>
      </c>
      <c r="R35" s="5">
        <f t="shared" ca="1" si="4"/>
        <v>-1</v>
      </c>
    </row>
    <row r="36" spans="2:18" ht="15.5">
      <c r="B36" s="2">
        <v>15</v>
      </c>
      <c r="C36" s="28">
        <f t="shared" ca="1" si="5"/>
        <v>0.93666195609046132</v>
      </c>
      <c r="D36" s="2" t="str">
        <f t="shared" ca="1" si="6"/>
        <v>Brutta</v>
      </c>
      <c r="E36" s="28">
        <f t="shared" ca="1" si="7"/>
        <v>0.75283987551093912</v>
      </c>
      <c r="F36" s="2">
        <f t="shared" ca="1" si="8"/>
        <v>60</v>
      </c>
      <c r="G36" s="2">
        <f t="shared" ca="1" si="9"/>
        <v>30</v>
      </c>
      <c r="H36" s="2">
        <f t="shared" ca="1" si="10"/>
        <v>0</v>
      </c>
      <c r="I36" s="2">
        <f t="shared" ca="1" si="11"/>
        <v>0.5</v>
      </c>
      <c r="J36" s="2">
        <f t="shared" ca="1" si="12"/>
        <v>7.3999999999999986</v>
      </c>
      <c r="L36" s="5">
        <f t="shared" ca="1" si="13"/>
        <v>3.3999999999999995</v>
      </c>
      <c r="M36" s="5">
        <f t="shared" ca="1" si="4"/>
        <v>6.8000000000000007</v>
      </c>
      <c r="N36" s="5">
        <f t="shared" ca="1" si="4"/>
        <v>10.199999999999999</v>
      </c>
      <c r="O36" s="5">
        <f t="shared" ca="1" si="4"/>
        <v>7.3999999999999986</v>
      </c>
      <c r="P36" s="5">
        <f t="shared" ca="1" si="4"/>
        <v>4.5999999999999979</v>
      </c>
      <c r="Q36" s="5">
        <f t="shared" ca="1" si="4"/>
        <v>1.7999999999999972</v>
      </c>
      <c r="R36" s="5">
        <f t="shared" ca="1" si="4"/>
        <v>-1</v>
      </c>
    </row>
    <row r="37" spans="2:18" ht="15.5">
      <c r="B37" s="2">
        <v>16</v>
      </c>
      <c r="C37" s="28">
        <f t="shared" ca="1" si="5"/>
        <v>0.87198691902638614</v>
      </c>
      <c r="D37" s="2" t="str">
        <f t="shared" ca="1" si="6"/>
        <v>Brutta</v>
      </c>
      <c r="E37" s="28">
        <f t="shared" ca="1" si="7"/>
        <v>0.47159125019151515</v>
      </c>
      <c r="F37" s="2">
        <f t="shared" ca="1" si="8"/>
        <v>50</v>
      </c>
      <c r="G37" s="2">
        <f t="shared" ca="1" si="9"/>
        <v>25</v>
      </c>
      <c r="H37" s="2">
        <f t="shared" ca="1" si="10"/>
        <v>0</v>
      </c>
      <c r="I37" s="2">
        <f t="shared" ca="1" si="11"/>
        <v>1</v>
      </c>
      <c r="J37" s="2">
        <f t="shared" ca="1" si="12"/>
        <v>2.8999999999999986</v>
      </c>
      <c r="L37" s="5">
        <f t="shared" ca="1" si="13"/>
        <v>5.0999999999999996</v>
      </c>
      <c r="M37" s="5">
        <f t="shared" ca="1" si="4"/>
        <v>8.5</v>
      </c>
      <c r="N37" s="5">
        <f t="shared" ca="1" si="4"/>
        <v>5.6999999999999993</v>
      </c>
      <c r="O37" s="5">
        <f t="shared" ca="1" si="4"/>
        <v>2.8999999999999986</v>
      </c>
      <c r="P37" s="5">
        <f t="shared" ca="1" si="4"/>
        <v>9.9999999999997868E-2</v>
      </c>
      <c r="Q37" s="5">
        <f t="shared" ca="1" si="4"/>
        <v>-2.7000000000000028</v>
      </c>
      <c r="R37" s="5">
        <f t="shared" ca="1" si="4"/>
        <v>-5.5</v>
      </c>
    </row>
    <row r="38" spans="2:18" ht="15.5">
      <c r="B38" s="2">
        <v>17</v>
      </c>
      <c r="C38" s="28">
        <f t="shared" ca="1" si="5"/>
        <v>4.822650212223123E-2</v>
      </c>
      <c r="D38" s="2" t="str">
        <f t="shared" ca="1" si="6"/>
        <v>Buona</v>
      </c>
      <c r="E38" s="28">
        <f t="shared" ca="1" si="7"/>
        <v>0.40657376068345707</v>
      </c>
      <c r="F38" s="2">
        <f t="shared" ca="1" si="8"/>
        <v>70</v>
      </c>
      <c r="G38" s="2">
        <f t="shared" ca="1" si="9"/>
        <v>35</v>
      </c>
      <c r="H38" s="2">
        <f t="shared" ca="1" si="10"/>
        <v>0</v>
      </c>
      <c r="I38" s="2">
        <f t="shared" ca="1" si="11"/>
        <v>0</v>
      </c>
      <c r="J38" s="2">
        <f t="shared" ca="1" si="12"/>
        <v>11.899999999999999</v>
      </c>
      <c r="L38" s="5">
        <f t="shared" ca="1" si="13"/>
        <v>1.6999999999999993</v>
      </c>
      <c r="M38" s="5">
        <f t="shared" ca="1" si="13"/>
        <v>5.1000000000000005</v>
      </c>
      <c r="N38" s="5">
        <f t="shared" ca="1" si="13"/>
        <v>8.5</v>
      </c>
      <c r="O38" s="5">
        <f t="shared" ca="1" si="13"/>
        <v>11.899999999999999</v>
      </c>
      <c r="P38" s="5">
        <f t="shared" ca="1" si="13"/>
        <v>9.0999999999999979</v>
      </c>
      <c r="Q38" s="5">
        <f t="shared" ca="1" si="13"/>
        <v>6.2999999999999972</v>
      </c>
      <c r="R38" s="5">
        <f t="shared" ca="1" si="13"/>
        <v>3.5</v>
      </c>
    </row>
    <row r="39" spans="2:18" ht="15.5">
      <c r="B39" s="2">
        <v>18</v>
      </c>
      <c r="C39" s="28">
        <f t="shared" ca="1" si="5"/>
        <v>0.27672010366544098</v>
      </c>
      <c r="D39" s="2" t="str">
        <f t="shared" ca="1" si="6"/>
        <v>Buona</v>
      </c>
      <c r="E39" s="28">
        <f t="shared" ca="1" si="7"/>
        <v>0.77770187415685521</v>
      </c>
      <c r="F39" s="2">
        <f t="shared" ca="1" si="8"/>
        <v>80</v>
      </c>
      <c r="G39" s="2">
        <f t="shared" ca="1" si="9"/>
        <v>35</v>
      </c>
      <c r="H39" s="2">
        <f t="shared" ca="1" si="10"/>
        <v>1.6999999999999997</v>
      </c>
      <c r="I39" s="2">
        <f t="shared" ca="1" si="11"/>
        <v>0</v>
      </c>
      <c r="J39" s="2">
        <f t="shared" ca="1" si="12"/>
        <v>10.199999999999999</v>
      </c>
      <c r="L39" s="5">
        <f t="shared" ca="1" si="13"/>
        <v>0</v>
      </c>
      <c r="M39" s="5">
        <f t="shared" ca="1" si="13"/>
        <v>3.4000000000000004</v>
      </c>
      <c r="N39" s="5">
        <f t="shared" ca="1" si="13"/>
        <v>6.8</v>
      </c>
      <c r="O39" s="5">
        <f t="shared" ca="1" si="13"/>
        <v>10.199999999999999</v>
      </c>
      <c r="P39" s="5">
        <f t="shared" ca="1" si="13"/>
        <v>13.599999999999998</v>
      </c>
      <c r="Q39" s="5">
        <f t="shared" ca="1" si="13"/>
        <v>10.799999999999997</v>
      </c>
      <c r="R39" s="5">
        <f t="shared" ca="1" si="13"/>
        <v>8</v>
      </c>
    </row>
    <row r="40" spans="2:18" ht="15.5">
      <c r="B40" s="2">
        <v>19</v>
      </c>
      <c r="C40" s="28">
        <f t="shared" ca="1" si="5"/>
        <v>0.42120001014970998</v>
      </c>
      <c r="D40" s="2" t="str">
        <f t="shared" ca="1" si="6"/>
        <v>Discreta</v>
      </c>
      <c r="E40" s="28">
        <f t="shared" ca="1" si="7"/>
        <v>0.88955601023119379</v>
      </c>
      <c r="F40" s="2">
        <f ca="1">IF(D40="Brutta",VLOOKUP(E40,$O$7:$P$11,2),IF(D40="Discreta",VLOOKUP(E40,$R$7:$S$12,2),VLOOKUP(E40,$U$7:$V$13,2)))</f>
        <v>80</v>
      </c>
      <c r="G40" s="2">
        <f t="shared" ca="1" si="9"/>
        <v>35</v>
      </c>
      <c r="H40" s="2">
        <f t="shared" ca="1" si="10"/>
        <v>1.6999999999999997</v>
      </c>
      <c r="I40" s="2">
        <f t="shared" ca="1" si="11"/>
        <v>0</v>
      </c>
      <c r="J40" s="2">
        <f t="shared" ca="1" si="12"/>
        <v>10.199999999999999</v>
      </c>
      <c r="L40" s="5">
        <f t="shared" ca="1" si="13"/>
        <v>0</v>
      </c>
      <c r="M40" s="5">
        <f t="shared" ca="1" si="13"/>
        <v>3.4000000000000004</v>
      </c>
      <c r="N40" s="5">
        <f t="shared" ca="1" si="13"/>
        <v>6.8</v>
      </c>
      <c r="O40" s="5">
        <f t="shared" ca="1" si="13"/>
        <v>10.199999999999999</v>
      </c>
      <c r="P40" s="5">
        <f t="shared" ca="1" si="13"/>
        <v>13.599999999999998</v>
      </c>
      <c r="Q40" s="5">
        <f t="shared" ca="1" si="13"/>
        <v>10.799999999999997</v>
      </c>
      <c r="R40" s="5">
        <f t="shared" ca="1" si="13"/>
        <v>8</v>
      </c>
    </row>
    <row r="41" spans="2:18" ht="15.5">
      <c r="B41" s="2">
        <v>20</v>
      </c>
      <c r="C41" s="28">
        <f t="shared" ca="1" si="5"/>
        <v>0.97989231564544554</v>
      </c>
      <c r="D41" s="2" t="str">
        <f t="shared" ca="1" si="6"/>
        <v>Brutta</v>
      </c>
      <c r="E41" s="28">
        <f t="shared" ca="1" si="7"/>
        <v>0.779238006459543</v>
      </c>
      <c r="F41" s="2">
        <f t="shared" ca="1" si="8"/>
        <v>60</v>
      </c>
      <c r="G41" s="2">
        <f t="shared" ca="1" si="9"/>
        <v>30</v>
      </c>
      <c r="H41" s="2">
        <f t="shared" ca="1" si="10"/>
        <v>0</v>
      </c>
      <c r="I41" s="2">
        <f t="shared" ca="1" si="11"/>
        <v>0.5</v>
      </c>
      <c r="J41" s="2">
        <f t="shared" ca="1" si="12"/>
        <v>7.3999999999999986</v>
      </c>
      <c r="L41" s="5">
        <f t="shared" ca="1" si="13"/>
        <v>3.3999999999999995</v>
      </c>
      <c r="M41" s="5">
        <f t="shared" ca="1" si="13"/>
        <v>6.8000000000000007</v>
      </c>
      <c r="N41" s="5">
        <f t="shared" ca="1" si="13"/>
        <v>10.199999999999999</v>
      </c>
      <c r="O41" s="5">
        <f t="shared" ca="1" si="13"/>
        <v>7.3999999999999986</v>
      </c>
      <c r="P41" s="5">
        <f t="shared" ca="1" si="13"/>
        <v>4.5999999999999979</v>
      </c>
      <c r="Q41" s="5">
        <f t="shared" ca="1" si="13"/>
        <v>1.7999999999999972</v>
      </c>
      <c r="R41" s="5">
        <f t="shared" ca="1" si="13"/>
        <v>-1</v>
      </c>
    </row>
    <row r="42" spans="2:18" ht="15.5">
      <c r="B42" s="2">
        <v>21</v>
      </c>
      <c r="C42" s="28">
        <f t="shared" ca="1" si="5"/>
        <v>0.69023605243172714</v>
      </c>
      <c r="D42" s="2" t="str">
        <f t="shared" ca="1" si="6"/>
        <v>Discreta</v>
      </c>
      <c r="E42" s="28">
        <f t="shared" ca="1" si="7"/>
        <v>3.0586289208006878E-2</v>
      </c>
      <c r="F42" s="2">
        <f t="shared" ca="1" si="8"/>
        <v>40</v>
      </c>
      <c r="G42" s="2">
        <f t="shared" ca="1" si="9"/>
        <v>20</v>
      </c>
      <c r="H42" s="2">
        <f t="shared" ca="1" si="10"/>
        <v>0</v>
      </c>
      <c r="I42" s="2">
        <f t="shared" ca="1" si="11"/>
        <v>1.5</v>
      </c>
      <c r="J42" s="2">
        <f t="shared" ca="1" si="12"/>
        <v>-1.6000000000000014</v>
      </c>
      <c r="L42" s="5">
        <f t="shared" ca="1" si="13"/>
        <v>6.7999999999999989</v>
      </c>
      <c r="M42" s="5">
        <f t="shared" ca="1" si="13"/>
        <v>4</v>
      </c>
      <c r="N42" s="5">
        <f t="shared" ca="1" si="13"/>
        <v>1.1999999999999993</v>
      </c>
      <c r="O42" s="5">
        <f t="shared" ca="1" si="13"/>
        <v>-1.6000000000000014</v>
      </c>
      <c r="P42" s="5">
        <f t="shared" ca="1" si="13"/>
        <v>-4.4000000000000021</v>
      </c>
      <c r="Q42" s="5">
        <f t="shared" ca="1" si="13"/>
        <v>-7.2000000000000028</v>
      </c>
      <c r="R42" s="5">
        <f t="shared" ca="1" si="13"/>
        <v>-10</v>
      </c>
    </row>
    <row r="43" spans="2:18" ht="15.5">
      <c r="B43" s="2">
        <v>22</v>
      </c>
      <c r="C43" s="28">
        <f t="shared" ca="1" si="5"/>
        <v>0.15520519094046148</v>
      </c>
      <c r="D43" s="2" t="str">
        <f t="shared" ca="1" si="6"/>
        <v>Buona</v>
      </c>
      <c r="E43" s="28">
        <f t="shared" ca="1" si="7"/>
        <v>0.13682101787504486</v>
      </c>
      <c r="F43" s="2">
        <f t="shared" ca="1" si="8"/>
        <v>60</v>
      </c>
      <c r="G43" s="2">
        <f t="shared" ca="1" si="9"/>
        <v>30</v>
      </c>
      <c r="H43" s="2">
        <f t="shared" ca="1" si="10"/>
        <v>0</v>
      </c>
      <c r="I43" s="2">
        <f t="shared" ca="1" si="11"/>
        <v>0.5</v>
      </c>
      <c r="J43" s="2">
        <f t="shared" ca="1" si="12"/>
        <v>7.3999999999999986</v>
      </c>
      <c r="L43" s="5">
        <f t="shared" ca="1" si="13"/>
        <v>3.3999999999999995</v>
      </c>
      <c r="M43" s="5">
        <f t="shared" ca="1" si="13"/>
        <v>6.8000000000000007</v>
      </c>
      <c r="N43" s="5">
        <f t="shared" ca="1" si="13"/>
        <v>10.199999999999999</v>
      </c>
      <c r="O43" s="5">
        <f t="shared" ca="1" si="13"/>
        <v>7.3999999999999986</v>
      </c>
      <c r="P43" s="5">
        <f t="shared" ca="1" si="13"/>
        <v>4.5999999999999979</v>
      </c>
      <c r="Q43" s="5">
        <f t="shared" ca="1" si="13"/>
        <v>1.7999999999999972</v>
      </c>
      <c r="R43" s="5">
        <f t="shared" ca="1" si="13"/>
        <v>-1</v>
      </c>
    </row>
    <row r="44" spans="2:18" ht="15.5">
      <c r="B44" s="2">
        <v>23</v>
      </c>
      <c r="C44" s="28">
        <f t="shared" ca="1" si="5"/>
        <v>0.77103412870737087</v>
      </c>
      <c r="D44" s="2" t="str">
        <f t="shared" ca="1" si="6"/>
        <v>Discreta</v>
      </c>
      <c r="E44" s="28">
        <f t="shared" ca="1" si="7"/>
        <v>0.2251437947579128</v>
      </c>
      <c r="F44" s="2">
        <f t="shared" ca="1" si="8"/>
        <v>50</v>
      </c>
      <c r="G44" s="2">
        <f t="shared" ca="1" si="9"/>
        <v>25</v>
      </c>
      <c r="H44" s="2">
        <f t="shared" ca="1" si="10"/>
        <v>0</v>
      </c>
      <c r="I44" s="2">
        <f t="shared" ca="1" si="11"/>
        <v>1</v>
      </c>
      <c r="J44" s="2">
        <f t="shared" ca="1" si="12"/>
        <v>2.8999999999999986</v>
      </c>
      <c r="L44" s="5">
        <f t="shared" ca="1" si="13"/>
        <v>5.0999999999999996</v>
      </c>
      <c r="M44" s="5">
        <f t="shared" ca="1" si="13"/>
        <v>8.5</v>
      </c>
      <c r="N44" s="5">
        <f t="shared" ca="1" si="13"/>
        <v>5.6999999999999993</v>
      </c>
      <c r="O44" s="5">
        <f t="shared" ca="1" si="13"/>
        <v>2.8999999999999986</v>
      </c>
      <c r="P44" s="5">
        <f t="shared" ca="1" si="13"/>
        <v>9.9999999999997868E-2</v>
      </c>
      <c r="Q44" s="5">
        <f t="shared" ca="1" si="13"/>
        <v>-2.7000000000000028</v>
      </c>
      <c r="R44" s="5">
        <f t="shared" ca="1" si="13"/>
        <v>-5.5</v>
      </c>
    </row>
    <row r="45" spans="2:18" ht="15.5">
      <c r="B45" s="2">
        <v>24</v>
      </c>
      <c r="C45" s="28">
        <f t="shared" ca="1" si="5"/>
        <v>0.85051077954059728</v>
      </c>
      <c r="D45" s="2" t="str">
        <f t="shared" ca="1" si="6"/>
        <v>Brutta</v>
      </c>
      <c r="E45" s="28">
        <f t="shared" ca="1" si="7"/>
        <v>0.77698860507613854</v>
      </c>
      <c r="F45" s="2">
        <f t="shared" ca="1" si="8"/>
        <v>60</v>
      </c>
      <c r="G45" s="2">
        <f t="shared" ca="1" si="9"/>
        <v>30</v>
      </c>
      <c r="H45" s="2">
        <f t="shared" ca="1" si="10"/>
        <v>0</v>
      </c>
      <c r="I45" s="2">
        <f t="shared" ca="1" si="11"/>
        <v>0.5</v>
      </c>
      <c r="J45" s="2">
        <f t="shared" ca="1" si="12"/>
        <v>7.3999999999999986</v>
      </c>
      <c r="L45" s="5">
        <f t="shared" ca="1" si="13"/>
        <v>3.3999999999999995</v>
      </c>
      <c r="M45" s="5">
        <f t="shared" ca="1" si="13"/>
        <v>6.8000000000000007</v>
      </c>
      <c r="N45" s="5">
        <f t="shared" ca="1" si="13"/>
        <v>10.199999999999999</v>
      </c>
      <c r="O45" s="5">
        <f t="shared" ca="1" si="13"/>
        <v>7.3999999999999986</v>
      </c>
      <c r="P45" s="5">
        <f t="shared" ca="1" si="13"/>
        <v>4.5999999999999979</v>
      </c>
      <c r="Q45" s="5">
        <f t="shared" ca="1" si="13"/>
        <v>1.7999999999999972</v>
      </c>
      <c r="R45" s="5">
        <f t="shared" ca="1" si="13"/>
        <v>-1</v>
      </c>
    </row>
    <row r="46" spans="2:18" ht="15.5">
      <c r="B46" s="2">
        <v>25</v>
      </c>
      <c r="C46" s="28">
        <f t="shared" ca="1" si="5"/>
        <v>0.32260736569144077</v>
      </c>
      <c r="D46" s="2" t="str">
        <f t="shared" ca="1" si="6"/>
        <v>Buona</v>
      </c>
      <c r="E46" s="28">
        <f t="shared" ca="1" si="7"/>
        <v>0.60471690266433054</v>
      </c>
      <c r="F46" s="2">
        <f t="shared" ca="1" si="8"/>
        <v>80</v>
      </c>
      <c r="G46" s="2">
        <f t="shared" ca="1" si="9"/>
        <v>35</v>
      </c>
      <c r="H46" s="2">
        <f t="shared" ca="1" si="10"/>
        <v>1.6999999999999997</v>
      </c>
      <c r="I46" s="2">
        <f t="shared" ca="1" si="11"/>
        <v>0</v>
      </c>
      <c r="J46" s="2">
        <f t="shared" ca="1" si="12"/>
        <v>10.199999999999999</v>
      </c>
      <c r="L46" s="5">
        <f t="shared" ca="1" si="13"/>
        <v>0</v>
      </c>
      <c r="M46" s="5">
        <f t="shared" ca="1" si="13"/>
        <v>3.4000000000000004</v>
      </c>
      <c r="N46" s="5">
        <f t="shared" ca="1" si="13"/>
        <v>6.8</v>
      </c>
      <c r="O46" s="5">
        <f t="shared" ca="1" si="13"/>
        <v>10.199999999999999</v>
      </c>
      <c r="P46" s="5">
        <f t="shared" ca="1" si="13"/>
        <v>13.599999999999998</v>
      </c>
      <c r="Q46" s="5">
        <f t="shared" ca="1" si="13"/>
        <v>10.799999999999997</v>
      </c>
      <c r="R46" s="5">
        <f t="shared" ca="1" si="13"/>
        <v>8</v>
      </c>
    </row>
    <row r="47" spans="2:18" ht="15.5">
      <c r="B47" s="2">
        <v>26</v>
      </c>
      <c r="C47" s="28">
        <f t="shared" ca="1" si="5"/>
        <v>0.53425306394918992</v>
      </c>
      <c r="D47" s="2" t="str">
        <f t="shared" ca="1" si="6"/>
        <v>Discreta</v>
      </c>
      <c r="E47" s="28">
        <f t="shared" ca="1" si="7"/>
        <v>0.3715723445596506</v>
      </c>
      <c r="F47" s="2">
        <f t="shared" ca="1" si="8"/>
        <v>60</v>
      </c>
      <c r="G47" s="2">
        <f t="shared" ca="1" si="9"/>
        <v>30</v>
      </c>
      <c r="H47" s="2">
        <f t="shared" ca="1" si="10"/>
        <v>0</v>
      </c>
      <c r="I47" s="2">
        <f t="shared" ca="1" si="11"/>
        <v>0.5</v>
      </c>
      <c r="J47" s="2">
        <f t="shared" ca="1" si="12"/>
        <v>7.3999999999999986</v>
      </c>
      <c r="L47" s="5">
        <f t="shared" ca="1" si="13"/>
        <v>3.3999999999999995</v>
      </c>
      <c r="M47" s="5">
        <f t="shared" ca="1" si="13"/>
        <v>6.8000000000000007</v>
      </c>
      <c r="N47" s="5">
        <f t="shared" ca="1" si="13"/>
        <v>10.199999999999999</v>
      </c>
      <c r="O47" s="5">
        <f t="shared" ca="1" si="13"/>
        <v>7.3999999999999986</v>
      </c>
      <c r="P47" s="5">
        <f t="shared" ca="1" si="13"/>
        <v>4.5999999999999979</v>
      </c>
      <c r="Q47" s="5">
        <f t="shared" ca="1" si="13"/>
        <v>1.7999999999999972</v>
      </c>
      <c r="R47" s="5">
        <f t="shared" ca="1" si="13"/>
        <v>-1</v>
      </c>
    </row>
    <row r="48" spans="2:18" ht="15.5">
      <c r="B48" s="2">
        <v>27</v>
      </c>
      <c r="C48" s="28">
        <f t="shared" ca="1" si="5"/>
        <v>5.1164715256231119E-3</v>
      </c>
      <c r="D48" s="2" t="str">
        <f t="shared" ca="1" si="6"/>
        <v>Buona</v>
      </c>
      <c r="E48" s="28">
        <f t="shared" ca="1" si="7"/>
        <v>0.12973092258591135</v>
      </c>
      <c r="F48" s="2">
        <f t="shared" ca="1" si="8"/>
        <v>60</v>
      </c>
      <c r="G48" s="2">
        <f t="shared" ca="1" si="9"/>
        <v>30</v>
      </c>
      <c r="H48" s="2">
        <f t="shared" ca="1" si="10"/>
        <v>0</v>
      </c>
      <c r="I48" s="2">
        <f t="shared" ca="1" si="11"/>
        <v>0.5</v>
      </c>
      <c r="J48" s="2">
        <f t="shared" ca="1" si="12"/>
        <v>7.3999999999999986</v>
      </c>
      <c r="L48" s="5">
        <f t="shared" ca="1" si="13"/>
        <v>3.3999999999999995</v>
      </c>
      <c r="M48" s="5">
        <f t="shared" ca="1" si="13"/>
        <v>6.8000000000000007</v>
      </c>
      <c r="N48" s="5">
        <f t="shared" ca="1" si="13"/>
        <v>10.199999999999999</v>
      </c>
      <c r="O48" s="5">
        <f t="shared" ca="1" si="13"/>
        <v>7.3999999999999986</v>
      </c>
      <c r="P48" s="5">
        <f t="shared" ca="1" si="13"/>
        <v>4.5999999999999979</v>
      </c>
      <c r="Q48" s="5">
        <f t="shared" ca="1" si="13"/>
        <v>1.7999999999999972</v>
      </c>
      <c r="R48" s="5">
        <f t="shared" ca="1" si="13"/>
        <v>-1</v>
      </c>
    </row>
    <row r="49" spans="2:18" ht="15.5">
      <c r="B49" s="2">
        <v>28</v>
      </c>
      <c r="C49" s="28">
        <f t="shared" ca="1" si="5"/>
        <v>7.2966249126777294E-2</v>
      </c>
      <c r="D49" s="2" t="str">
        <f t="shared" ca="1" si="6"/>
        <v>Buona</v>
      </c>
      <c r="E49" s="28">
        <f t="shared" ca="1" si="7"/>
        <v>0.77984599929908405</v>
      </c>
      <c r="F49" s="2">
        <f t="shared" ca="1" si="8"/>
        <v>80</v>
      </c>
      <c r="G49" s="2">
        <f t="shared" ca="1" si="9"/>
        <v>35</v>
      </c>
      <c r="H49" s="2">
        <f t="shared" ca="1" si="10"/>
        <v>1.6999999999999997</v>
      </c>
      <c r="I49" s="2">
        <f t="shared" ca="1" si="11"/>
        <v>0</v>
      </c>
      <c r="J49" s="2">
        <f t="shared" ca="1" si="12"/>
        <v>10.199999999999999</v>
      </c>
      <c r="L49" s="5">
        <f t="shared" ca="1" si="13"/>
        <v>0</v>
      </c>
      <c r="M49" s="5">
        <f t="shared" ca="1" si="13"/>
        <v>3.4000000000000004</v>
      </c>
      <c r="N49" s="5">
        <f t="shared" ca="1" si="13"/>
        <v>6.8</v>
      </c>
      <c r="O49" s="5">
        <f t="shared" ca="1" si="13"/>
        <v>10.199999999999999</v>
      </c>
      <c r="P49" s="5">
        <f t="shared" ca="1" si="13"/>
        <v>13.599999999999998</v>
      </c>
      <c r="Q49" s="5">
        <f t="shared" ca="1" si="13"/>
        <v>10.799999999999997</v>
      </c>
      <c r="R49" s="5">
        <f t="shared" ca="1" si="13"/>
        <v>8</v>
      </c>
    </row>
    <row r="50" spans="2:18" ht="15.5">
      <c r="B50" s="2">
        <v>29</v>
      </c>
      <c r="C50" s="28">
        <f t="shared" ca="1" si="5"/>
        <v>0.90643885030517946</v>
      </c>
      <c r="D50" s="2" t="str">
        <f t="shared" ca="1" si="6"/>
        <v>Brutta</v>
      </c>
      <c r="E50" s="28">
        <f t="shared" ca="1" si="7"/>
        <v>0.82002342547136797</v>
      </c>
      <c r="F50" s="2">
        <f t="shared" ca="1" si="8"/>
        <v>70</v>
      </c>
      <c r="G50" s="2">
        <f t="shared" ca="1" si="9"/>
        <v>35</v>
      </c>
      <c r="H50" s="2">
        <f t="shared" ca="1" si="10"/>
        <v>0</v>
      </c>
      <c r="I50" s="2">
        <f t="shared" ca="1" si="11"/>
        <v>0</v>
      </c>
      <c r="J50" s="2">
        <f t="shared" ca="1" si="12"/>
        <v>11.899999999999999</v>
      </c>
      <c r="L50" s="5">
        <f t="shared" ca="1" si="13"/>
        <v>1.6999999999999993</v>
      </c>
      <c r="M50" s="5">
        <f t="shared" ca="1" si="13"/>
        <v>5.1000000000000005</v>
      </c>
      <c r="N50" s="5">
        <f t="shared" ca="1" si="13"/>
        <v>8.5</v>
      </c>
      <c r="O50" s="5">
        <f t="shared" ca="1" si="13"/>
        <v>11.899999999999999</v>
      </c>
      <c r="P50" s="5">
        <f t="shared" ca="1" si="13"/>
        <v>9.0999999999999979</v>
      </c>
      <c r="Q50" s="5">
        <f t="shared" ca="1" si="13"/>
        <v>6.2999999999999972</v>
      </c>
      <c r="R50" s="5">
        <f t="shared" ca="1" si="13"/>
        <v>3.5</v>
      </c>
    </row>
    <row r="51" spans="2:18" ht="15.5">
      <c r="B51" s="2">
        <v>30</v>
      </c>
      <c r="C51" s="28">
        <f t="shared" ca="1" si="5"/>
        <v>0.94568243248296746</v>
      </c>
      <c r="D51" s="2" t="str">
        <f t="shared" ca="1" si="6"/>
        <v>Brutta</v>
      </c>
      <c r="E51" s="28">
        <f t="shared" ca="1" si="7"/>
        <v>0.71774716495039026</v>
      </c>
      <c r="F51" s="2">
        <f t="shared" ca="1" si="8"/>
        <v>60</v>
      </c>
      <c r="G51" s="2">
        <f t="shared" ca="1" si="9"/>
        <v>30</v>
      </c>
      <c r="H51" s="2">
        <f t="shared" ca="1" si="10"/>
        <v>0</v>
      </c>
      <c r="I51" s="2">
        <f t="shared" ca="1" si="11"/>
        <v>0.5</v>
      </c>
      <c r="J51" s="2">
        <f t="shared" ca="1" si="12"/>
        <v>7.3999999999999986</v>
      </c>
      <c r="L51" s="5">
        <f t="shared" ca="1" si="13"/>
        <v>3.3999999999999995</v>
      </c>
      <c r="M51" s="5">
        <f t="shared" ca="1" si="13"/>
        <v>6.8000000000000007</v>
      </c>
      <c r="N51" s="5">
        <f t="shared" ca="1" si="13"/>
        <v>10.199999999999999</v>
      </c>
      <c r="O51" s="5">
        <f t="shared" ca="1" si="13"/>
        <v>7.3999999999999986</v>
      </c>
      <c r="P51" s="5">
        <f t="shared" ca="1" si="13"/>
        <v>4.5999999999999979</v>
      </c>
      <c r="Q51" s="5">
        <f t="shared" ca="1" si="13"/>
        <v>1.7999999999999972</v>
      </c>
      <c r="R51" s="5">
        <f t="shared" ca="1" si="13"/>
        <v>-1</v>
      </c>
    </row>
    <row r="52" spans="2:18" ht="15.5">
      <c r="B52" s="2">
        <v>31</v>
      </c>
      <c r="C52" s="28">
        <f t="shared" ca="1" si="5"/>
        <v>0.69516740855323023</v>
      </c>
      <c r="D52" s="2" t="str">
        <f t="shared" ca="1" si="6"/>
        <v>Discreta</v>
      </c>
      <c r="E52" s="28">
        <f t="shared" ca="1" si="7"/>
        <v>0.577775246900045</v>
      </c>
      <c r="F52" s="2">
        <f t="shared" ca="1" si="8"/>
        <v>60</v>
      </c>
      <c r="G52" s="2">
        <f t="shared" ca="1" si="9"/>
        <v>30</v>
      </c>
      <c r="H52" s="2">
        <f t="shared" ca="1" si="10"/>
        <v>0</v>
      </c>
      <c r="I52" s="2">
        <f t="shared" ca="1" si="11"/>
        <v>0.5</v>
      </c>
      <c r="J52" s="2">
        <f t="shared" ca="1" si="12"/>
        <v>7.3999999999999986</v>
      </c>
      <c r="L52" s="5">
        <f t="shared" ca="1" si="13"/>
        <v>3.3999999999999995</v>
      </c>
      <c r="M52" s="5">
        <f t="shared" ca="1" si="13"/>
        <v>6.8000000000000007</v>
      </c>
      <c r="N52" s="5">
        <f t="shared" ca="1" si="13"/>
        <v>10.199999999999999</v>
      </c>
      <c r="O52" s="5">
        <f t="shared" ca="1" si="13"/>
        <v>7.3999999999999986</v>
      </c>
      <c r="P52" s="5">
        <f t="shared" ca="1" si="13"/>
        <v>4.5999999999999979</v>
      </c>
      <c r="Q52" s="5">
        <f t="shared" ca="1" si="13"/>
        <v>1.7999999999999972</v>
      </c>
      <c r="R52" s="5">
        <f t="shared" ca="1" si="13"/>
        <v>-1</v>
      </c>
    </row>
    <row r="53" spans="2:18" ht="15.5">
      <c r="B53" s="2">
        <v>32</v>
      </c>
      <c r="C53" s="28">
        <f t="shared" ca="1" si="5"/>
        <v>0.94741998633651503</v>
      </c>
      <c r="D53" s="2" t="str">
        <f t="shared" ca="1" si="6"/>
        <v>Brutta</v>
      </c>
      <c r="E53" s="28">
        <f t="shared" ca="1" si="7"/>
        <v>6.4809631336751106E-2</v>
      </c>
      <c r="F53" s="2">
        <f t="shared" ca="1" si="8"/>
        <v>40</v>
      </c>
      <c r="G53" s="2">
        <f t="shared" ca="1" si="9"/>
        <v>20</v>
      </c>
      <c r="H53" s="2">
        <f t="shared" ca="1" si="10"/>
        <v>0</v>
      </c>
      <c r="I53" s="2">
        <f t="shared" ca="1" si="11"/>
        <v>1.5</v>
      </c>
      <c r="J53" s="2">
        <f t="shared" ca="1" si="12"/>
        <v>-1.6000000000000014</v>
      </c>
      <c r="L53" s="5">
        <f t="shared" ca="1" si="13"/>
        <v>6.7999999999999989</v>
      </c>
      <c r="M53" s="5">
        <f t="shared" ca="1" si="13"/>
        <v>4</v>
      </c>
      <c r="N53" s="5">
        <f t="shared" ca="1" si="13"/>
        <v>1.1999999999999993</v>
      </c>
      <c r="O53" s="5">
        <f t="shared" ca="1" si="13"/>
        <v>-1.6000000000000014</v>
      </c>
      <c r="P53" s="5">
        <f t="shared" ca="1" si="13"/>
        <v>-4.4000000000000021</v>
      </c>
      <c r="Q53" s="5">
        <f t="shared" ca="1" si="13"/>
        <v>-7.2000000000000028</v>
      </c>
      <c r="R53" s="5">
        <f t="shared" ca="1" si="13"/>
        <v>-10</v>
      </c>
    </row>
    <row r="54" spans="2:18" ht="15.5">
      <c r="B54" s="2">
        <v>33</v>
      </c>
      <c r="C54" s="28">
        <f t="shared" ca="1" si="5"/>
        <v>0.98879467990283809</v>
      </c>
      <c r="D54" s="2" t="str">
        <f t="shared" ca="1" si="6"/>
        <v>Brutta</v>
      </c>
      <c r="E54" s="28">
        <f t="shared" ca="1" si="7"/>
        <v>0.47569571685199641</v>
      </c>
      <c r="F54" s="2">
        <f t="shared" ca="1" si="8"/>
        <v>50</v>
      </c>
      <c r="G54" s="2">
        <f t="shared" ca="1" si="9"/>
        <v>25</v>
      </c>
      <c r="H54" s="2">
        <f t="shared" ca="1" si="10"/>
        <v>0</v>
      </c>
      <c r="I54" s="2">
        <f t="shared" ca="1" si="11"/>
        <v>1</v>
      </c>
      <c r="J54" s="2">
        <f t="shared" ca="1" si="12"/>
        <v>2.8999999999999986</v>
      </c>
      <c r="L54" s="5">
        <f t="shared" ca="1" si="13"/>
        <v>5.0999999999999996</v>
      </c>
      <c r="M54" s="5">
        <f t="shared" ca="1" si="13"/>
        <v>8.5</v>
      </c>
      <c r="N54" s="5">
        <f t="shared" ca="1" si="13"/>
        <v>5.6999999999999993</v>
      </c>
      <c r="O54" s="5">
        <f t="shared" ca="1" si="13"/>
        <v>2.8999999999999986</v>
      </c>
      <c r="P54" s="5">
        <f t="shared" ca="1" si="13"/>
        <v>9.9999999999997868E-2</v>
      </c>
      <c r="Q54" s="5">
        <f t="shared" ca="1" si="13"/>
        <v>-2.7000000000000028</v>
      </c>
      <c r="R54" s="5">
        <f t="shared" ca="1" si="13"/>
        <v>-5.5</v>
      </c>
    </row>
    <row r="55" spans="2:18" ht="15.5">
      <c r="B55" s="2">
        <v>34</v>
      </c>
      <c r="C55" s="28">
        <f t="shared" ca="1" si="5"/>
        <v>1.60598078630384E-2</v>
      </c>
      <c r="D55" s="2" t="str">
        <f t="shared" ca="1" si="6"/>
        <v>Buona</v>
      </c>
      <c r="E55" s="28">
        <f t="shared" ca="1" si="7"/>
        <v>0.30858172341946699</v>
      </c>
      <c r="F55" s="2">
        <f t="shared" ca="1" si="8"/>
        <v>70</v>
      </c>
      <c r="G55" s="2">
        <f t="shared" ca="1" si="9"/>
        <v>35</v>
      </c>
      <c r="H55" s="2">
        <f t="shared" ca="1" si="10"/>
        <v>0</v>
      </c>
      <c r="I55" s="2">
        <f t="shared" ca="1" si="11"/>
        <v>0</v>
      </c>
      <c r="J55" s="2">
        <f t="shared" ca="1" si="12"/>
        <v>11.899999999999999</v>
      </c>
      <c r="L55" s="5">
        <f t="shared" ca="1" si="13"/>
        <v>1.6999999999999993</v>
      </c>
      <c r="M55" s="5">
        <f t="shared" ca="1" si="13"/>
        <v>5.1000000000000005</v>
      </c>
      <c r="N55" s="5">
        <f t="shared" ca="1" si="13"/>
        <v>8.5</v>
      </c>
      <c r="O55" s="5">
        <f t="shared" ca="1" si="13"/>
        <v>11.899999999999999</v>
      </c>
      <c r="P55" s="5">
        <f t="shared" ca="1" si="13"/>
        <v>9.0999999999999979</v>
      </c>
      <c r="Q55" s="5">
        <f t="shared" ca="1" si="13"/>
        <v>6.2999999999999972</v>
      </c>
      <c r="R55" s="5">
        <f t="shared" ca="1" si="13"/>
        <v>3.5</v>
      </c>
    </row>
    <row r="56" spans="2:18" ht="15.5">
      <c r="B56" s="2">
        <v>35</v>
      </c>
      <c r="C56" s="28">
        <f t="shared" ca="1" si="5"/>
        <v>0.58592151259426228</v>
      </c>
      <c r="D56" s="2" t="str">
        <f t="shared" ca="1" si="6"/>
        <v>Discreta</v>
      </c>
      <c r="E56" s="28">
        <f t="shared" ca="1" si="7"/>
        <v>1.7292016582462044E-2</v>
      </c>
      <c r="F56" s="2">
        <f t="shared" ca="1" si="8"/>
        <v>40</v>
      </c>
      <c r="G56" s="2">
        <f t="shared" ca="1" si="9"/>
        <v>20</v>
      </c>
      <c r="H56" s="2">
        <f t="shared" ca="1" si="10"/>
        <v>0</v>
      </c>
      <c r="I56" s="2">
        <f t="shared" ca="1" si="11"/>
        <v>1.5</v>
      </c>
      <c r="J56" s="2">
        <f t="shared" ca="1" si="12"/>
        <v>-1.6000000000000014</v>
      </c>
      <c r="L56" s="5">
        <f t="shared" ca="1" si="13"/>
        <v>6.7999999999999989</v>
      </c>
      <c r="M56" s="5">
        <f t="shared" ca="1" si="13"/>
        <v>4</v>
      </c>
      <c r="N56" s="5">
        <f t="shared" ca="1" si="13"/>
        <v>1.1999999999999993</v>
      </c>
      <c r="O56" s="5">
        <f t="shared" ca="1" si="13"/>
        <v>-1.6000000000000014</v>
      </c>
      <c r="P56" s="5">
        <f t="shared" ca="1" si="13"/>
        <v>-4.4000000000000021</v>
      </c>
      <c r="Q56" s="5">
        <f t="shared" ca="1" si="13"/>
        <v>-7.2000000000000028</v>
      </c>
      <c r="R56" s="5">
        <f t="shared" ca="1" si="13"/>
        <v>-10</v>
      </c>
    </row>
    <row r="57" spans="2:18" ht="15.5">
      <c r="B57" s="2">
        <v>36</v>
      </c>
      <c r="C57" s="28">
        <f t="shared" ca="1" si="5"/>
        <v>2.5594095649712489E-2</v>
      </c>
      <c r="D57" s="2" t="str">
        <f t="shared" ca="1" si="6"/>
        <v>Buona</v>
      </c>
      <c r="E57" s="28">
        <f t="shared" ca="1" si="7"/>
        <v>0.52516036589213344</v>
      </c>
      <c r="F57" s="2">
        <f t="shared" ca="1" si="8"/>
        <v>80</v>
      </c>
      <c r="G57" s="2">
        <f t="shared" ca="1" si="9"/>
        <v>35</v>
      </c>
      <c r="H57" s="2">
        <f t="shared" ca="1" si="10"/>
        <v>1.6999999999999997</v>
      </c>
      <c r="I57" s="2">
        <f t="shared" ca="1" si="11"/>
        <v>0</v>
      </c>
      <c r="J57" s="2">
        <f t="shared" ca="1" si="12"/>
        <v>10.199999999999999</v>
      </c>
      <c r="L57" s="5">
        <f t="shared" ca="1" si="13"/>
        <v>0</v>
      </c>
      <c r="M57" s="5">
        <f t="shared" ca="1" si="13"/>
        <v>3.4000000000000004</v>
      </c>
      <c r="N57" s="5">
        <f t="shared" ca="1" si="13"/>
        <v>6.8</v>
      </c>
      <c r="O57" s="5">
        <f t="shared" ca="1" si="13"/>
        <v>10.199999999999999</v>
      </c>
      <c r="P57" s="5">
        <f t="shared" ca="1" si="13"/>
        <v>13.599999999999998</v>
      </c>
      <c r="Q57" s="5">
        <f t="shared" ca="1" si="13"/>
        <v>10.799999999999997</v>
      </c>
      <c r="R57" s="5">
        <f t="shared" ca="1" si="13"/>
        <v>8</v>
      </c>
    </row>
    <row r="58" spans="2:18" ht="15.5">
      <c r="B58" s="2">
        <v>37</v>
      </c>
      <c r="C58" s="28">
        <f t="shared" ca="1" si="5"/>
        <v>7.3453042437960581E-2</v>
      </c>
      <c r="D58" s="2" t="str">
        <f t="shared" ca="1" si="6"/>
        <v>Buona</v>
      </c>
      <c r="E58" s="28">
        <f t="shared" ca="1" si="7"/>
        <v>0.24716978585595595</v>
      </c>
      <c r="F58" s="2">
        <f t="shared" ca="1" si="8"/>
        <v>70</v>
      </c>
      <c r="G58" s="2">
        <f t="shared" ca="1" si="9"/>
        <v>35</v>
      </c>
      <c r="H58" s="2">
        <f t="shared" ca="1" si="10"/>
        <v>0</v>
      </c>
      <c r="I58" s="2">
        <f t="shared" ca="1" si="11"/>
        <v>0</v>
      </c>
      <c r="J58" s="2">
        <f t="shared" ca="1" si="12"/>
        <v>11.899999999999999</v>
      </c>
      <c r="L58" s="5">
        <f t="shared" ca="1" si="13"/>
        <v>1.6999999999999993</v>
      </c>
      <c r="M58" s="5">
        <f t="shared" ca="1" si="13"/>
        <v>5.1000000000000005</v>
      </c>
      <c r="N58" s="5">
        <f t="shared" ca="1" si="13"/>
        <v>8.5</v>
      </c>
      <c r="O58" s="5">
        <f t="shared" ca="1" si="13"/>
        <v>11.899999999999999</v>
      </c>
      <c r="P58" s="5">
        <f t="shared" ca="1" si="13"/>
        <v>9.0999999999999979</v>
      </c>
      <c r="Q58" s="5">
        <f t="shared" ca="1" si="13"/>
        <v>6.2999999999999972</v>
      </c>
      <c r="R58" s="5">
        <f t="shared" ca="1" si="13"/>
        <v>3.5</v>
      </c>
    </row>
    <row r="59" spans="2:18" ht="15.5">
      <c r="B59" s="2">
        <v>38</v>
      </c>
      <c r="C59" s="28">
        <f t="shared" ca="1" si="5"/>
        <v>8.667442179331597E-2</v>
      </c>
      <c r="D59" s="2" t="str">
        <f t="shared" ca="1" si="6"/>
        <v>Buona</v>
      </c>
      <c r="E59" s="28">
        <f t="shared" ca="1" si="7"/>
        <v>0.89484832115613666</v>
      </c>
      <c r="F59" s="2">
        <f t="shared" ca="1" si="8"/>
        <v>90</v>
      </c>
      <c r="G59" s="2">
        <f t="shared" ca="1" si="9"/>
        <v>35</v>
      </c>
      <c r="H59" s="2">
        <f t="shared" ca="1" si="10"/>
        <v>3.3999999999999995</v>
      </c>
      <c r="I59" s="2">
        <f t="shared" ca="1" si="11"/>
        <v>0</v>
      </c>
      <c r="J59" s="2">
        <f t="shared" ca="1" si="12"/>
        <v>8.5</v>
      </c>
      <c r="L59" s="5">
        <f t="shared" ca="1" si="13"/>
        <v>-1.7000000000000011</v>
      </c>
      <c r="M59" s="5">
        <f t="shared" ca="1" si="13"/>
        <v>1.7000000000000011</v>
      </c>
      <c r="N59" s="5">
        <f t="shared" ca="1" si="13"/>
        <v>5.0999999999999996</v>
      </c>
      <c r="O59" s="5">
        <f t="shared" ca="1" si="13"/>
        <v>8.5</v>
      </c>
      <c r="P59" s="5">
        <f t="shared" ca="1" si="13"/>
        <v>11.899999999999999</v>
      </c>
      <c r="Q59" s="5">
        <f t="shared" ca="1" si="13"/>
        <v>15.299999999999997</v>
      </c>
      <c r="R59" s="5">
        <f t="shared" ca="1" si="13"/>
        <v>12.5</v>
      </c>
    </row>
    <row r="60" spans="2:18" ht="15.5">
      <c r="B60" s="2">
        <v>39</v>
      </c>
      <c r="C60" s="28">
        <f t="shared" ca="1" si="5"/>
        <v>0.23543803631215621</v>
      </c>
      <c r="D60" s="2" t="str">
        <f t="shared" ca="1" si="6"/>
        <v>Buona</v>
      </c>
      <c r="E60" s="28">
        <f t="shared" ca="1" si="7"/>
        <v>0.422675689691142</v>
      </c>
      <c r="F60" s="2">
        <f t="shared" ca="1" si="8"/>
        <v>70</v>
      </c>
      <c r="G60" s="2">
        <f t="shared" ca="1" si="9"/>
        <v>35</v>
      </c>
      <c r="H60" s="2">
        <f t="shared" ca="1" si="10"/>
        <v>0</v>
      </c>
      <c r="I60" s="2">
        <f t="shared" ca="1" si="11"/>
        <v>0</v>
      </c>
      <c r="J60" s="2">
        <f t="shared" ca="1" si="12"/>
        <v>11.899999999999999</v>
      </c>
      <c r="L60" s="5">
        <f t="shared" ca="1" si="13"/>
        <v>1.6999999999999993</v>
      </c>
      <c r="M60" s="5">
        <f t="shared" ca="1" si="13"/>
        <v>5.1000000000000005</v>
      </c>
      <c r="N60" s="5">
        <f t="shared" ca="1" si="13"/>
        <v>8.5</v>
      </c>
      <c r="O60" s="5">
        <f t="shared" ca="1" si="13"/>
        <v>11.899999999999999</v>
      </c>
      <c r="P60" s="5">
        <f t="shared" ca="1" si="13"/>
        <v>9.0999999999999979</v>
      </c>
      <c r="Q60" s="5">
        <f t="shared" ca="1" si="13"/>
        <v>6.2999999999999972</v>
      </c>
      <c r="R60" s="5">
        <f t="shared" ca="1" si="13"/>
        <v>3.5</v>
      </c>
    </row>
    <row r="61" spans="2:18" ht="15.5">
      <c r="B61" s="2">
        <v>40</v>
      </c>
      <c r="C61" s="28">
        <f t="shared" ca="1" si="5"/>
        <v>7.0555274753190012E-2</v>
      </c>
      <c r="D61" s="2" t="str">
        <f t="shared" ca="1" si="6"/>
        <v>Buona</v>
      </c>
      <c r="E61" s="28">
        <f t="shared" ca="1" si="7"/>
        <v>0.44099489369602207</v>
      </c>
      <c r="F61" s="2">
        <f t="shared" ca="1" si="8"/>
        <v>80</v>
      </c>
      <c r="G61" s="2">
        <f t="shared" ca="1" si="9"/>
        <v>35</v>
      </c>
      <c r="H61" s="2">
        <f t="shared" ca="1" si="10"/>
        <v>1.6999999999999997</v>
      </c>
      <c r="I61" s="2">
        <f t="shared" ca="1" si="11"/>
        <v>0</v>
      </c>
      <c r="J61" s="2">
        <f t="shared" ca="1" si="12"/>
        <v>10.199999999999999</v>
      </c>
      <c r="L61" s="5">
        <f t="shared" ca="1" si="13"/>
        <v>0</v>
      </c>
      <c r="M61" s="5">
        <f t="shared" ca="1" si="13"/>
        <v>3.4000000000000004</v>
      </c>
      <c r="N61" s="5">
        <f t="shared" ca="1" si="13"/>
        <v>6.8</v>
      </c>
      <c r="O61" s="5">
        <f t="shared" ca="1" si="13"/>
        <v>10.199999999999999</v>
      </c>
      <c r="P61" s="5">
        <f t="shared" ca="1" si="13"/>
        <v>13.599999999999998</v>
      </c>
      <c r="Q61" s="5">
        <f t="shared" ca="1" si="13"/>
        <v>10.799999999999997</v>
      </c>
      <c r="R61" s="5">
        <f t="shared" ca="1" si="13"/>
        <v>8</v>
      </c>
    </row>
    <row r="62" spans="2:18" ht="15.5">
      <c r="B62" s="2">
        <v>41</v>
      </c>
      <c r="C62" s="28">
        <f t="shared" ca="1" si="5"/>
        <v>0.17920266029721099</v>
      </c>
      <c r="D62" s="2" t="str">
        <f t="shared" ca="1" si="6"/>
        <v>Buona</v>
      </c>
      <c r="E62" s="28">
        <f t="shared" ca="1" si="7"/>
        <v>9.7224980993287358E-2</v>
      </c>
      <c r="F62" s="2">
        <f t="shared" ca="1" si="8"/>
        <v>60</v>
      </c>
      <c r="G62" s="2">
        <f t="shared" ca="1" si="9"/>
        <v>30</v>
      </c>
      <c r="H62" s="2">
        <f t="shared" ca="1" si="10"/>
        <v>0</v>
      </c>
      <c r="I62" s="2">
        <f t="shared" ca="1" si="11"/>
        <v>0.5</v>
      </c>
      <c r="J62" s="2">
        <f t="shared" ca="1" si="12"/>
        <v>7.3999999999999986</v>
      </c>
      <c r="L62" s="5">
        <f t="shared" ca="1" si="13"/>
        <v>3.3999999999999995</v>
      </c>
      <c r="M62" s="5">
        <f t="shared" ca="1" si="13"/>
        <v>6.8000000000000007</v>
      </c>
      <c r="N62" s="5">
        <f t="shared" ca="1" si="13"/>
        <v>10.199999999999999</v>
      </c>
      <c r="O62" s="5">
        <f t="shared" ca="1" si="13"/>
        <v>7.3999999999999986</v>
      </c>
      <c r="P62" s="5">
        <f t="shared" ca="1" si="13"/>
        <v>4.5999999999999979</v>
      </c>
      <c r="Q62" s="5">
        <f t="shared" ca="1" si="13"/>
        <v>1.7999999999999972</v>
      </c>
      <c r="R62" s="5">
        <f t="shared" ca="1" si="13"/>
        <v>-1</v>
      </c>
    </row>
    <row r="63" spans="2:18" ht="15.5">
      <c r="B63" s="2">
        <v>42</v>
      </c>
      <c r="C63" s="28">
        <f t="shared" ca="1" si="5"/>
        <v>0.48418323075476688</v>
      </c>
      <c r="D63" s="2" t="str">
        <f t="shared" ca="1" si="6"/>
        <v>Discreta</v>
      </c>
      <c r="E63" s="28">
        <f t="shared" ca="1" si="7"/>
        <v>0.79892930644626736</v>
      </c>
      <c r="F63" s="2">
        <f t="shared" ca="1" si="8"/>
        <v>70</v>
      </c>
      <c r="G63" s="2">
        <f t="shared" ca="1" si="9"/>
        <v>35</v>
      </c>
      <c r="H63" s="2">
        <f t="shared" ca="1" si="10"/>
        <v>0</v>
      </c>
      <c r="I63" s="2">
        <f t="shared" ca="1" si="11"/>
        <v>0</v>
      </c>
      <c r="J63" s="2">
        <f t="shared" ca="1" si="12"/>
        <v>11.899999999999999</v>
      </c>
      <c r="L63" s="5">
        <f t="shared" ca="1" si="13"/>
        <v>1.6999999999999993</v>
      </c>
      <c r="M63" s="5">
        <f t="shared" ca="1" si="13"/>
        <v>5.1000000000000005</v>
      </c>
      <c r="N63" s="5">
        <f t="shared" ca="1" si="13"/>
        <v>8.5</v>
      </c>
      <c r="O63" s="5">
        <f t="shared" ca="1" si="13"/>
        <v>11.899999999999999</v>
      </c>
      <c r="P63" s="5">
        <f t="shared" ca="1" si="13"/>
        <v>9.0999999999999979</v>
      </c>
      <c r="Q63" s="5">
        <f t="shared" ca="1" si="13"/>
        <v>6.2999999999999972</v>
      </c>
      <c r="R63" s="5">
        <f t="shared" ca="1" si="13"/>
        <v>3.5</v>
      </c>
    </row>
    <row r="64" spans="2:18" ht="15.5">
      <c r="B64" s="2">
        <v>43</v>
      </c>
      <c r="C64" s="28">
        <f t="shared" ca="1" si="5"/>
        <v>0.79474437060590464</v>
      </c>
      <c r="D64" s="2" t="str">
        <f t="shared" ca="1" si="6"/>
        <v>Discreta</v>
      </c>
      <c r="E64" s="28">
        <f t="shared" ca="1" si="7"/>
        <v>0.3684658188885247</v>
      </c>
      <c r="F64" s="2">
        <f t="shared" ca="1" si="8"/>
        <v>60</v>
      </c>
      <c r="G64" s="2">
        <f t="shared" ca="1" si="9"/>
        <v>30</v>
      </c>
      <c r="H64" s="2">
        <f t="shared" ca="1" si="10"/>
        <v>0</v>
      </c>
      <c r="I64" s="2">
        <f t="shared" ca="1" si="11"/>
        <v>0.5</v>
      </c>
      <c r="J64" s="2">
        <f t="shared" ca="1" si="12"/>
        <v>7.3999999999999986</v>
      </c>
      <c r="L64" s="5">
        <f t="shared" ca="1" si="13"/>
        <v>3.3999999999999995</v>
      </c>
      <c r="M64" s="5">
        <f t="shared" ca="1" si="13"/>
        <v>6.8000000000000007</v>
      </c>
      <c r="N64" s="5">
        <f t="shared" ca="1" si="13"/>
        <v>10.199999999999999</v>
      </c>
      <c r="O64" s="5">
        <f t="shared" ca="1" si="13"/>
        <v>7.3999999999999986</v>
      </c>
      <c r="P64" s="5">
        <f t="shared" ca="1" si="13"/>
        <v>4.5999999999999979</v>
      </c>
      <c r="Q64" s="5">
        <f t="shared" ca="1" si="13"/>
        <v>1.7999999999999972</v>
      </c>
      <c r="R64" s="5">
        <f t="shared" ca="1" si="13"/>
        <v>-1</v>
      </c>
    </row>
    <row r="65" spans="2:18" ht="15.5">
      <c r="B65" s="2">
        <v>44</v>
      </c>
      <c r="C65" s="28">
        <f t="shared" ca="1" si="5"/>
        <v>0.37885779752111637</v>
      </c>
      <c r="D65" s="2" t="str">
        <f t="shared" ca="1" si="6"/>
        <v>Discreta</v>
      </c>
      <c r="E65" s="28">
        <f t="shared" ca="1" si="7"/>
        <v>1.501827998183658E-2</v>
      </c>
      <c r="F65" s="2">
        <f t="shared" ca="1" si="8"/>
        <v>40</v>
      </c>
      <c r="G65" s="2">
        <f t="shared" ca="1" si="9"/>
        <v>20</v>
      </c>
      <c r="H65" s="2">
        <f t="shared" ca="1" si="10"/>
        <v>0</v>
      </c>
      <c r="I65" s="2">
        <f t="shared" ca="1" si="11"/>
        <v>1.5</v>
      </c>
      <c r="J65" s="2">
        <f t="shared" ca="1" si="12"/>
        <v>-1.6000000000000014</v>
      </c>
      <c r="L65" s="5">
        <f t="shared" ca="1" si="13"/>
        <v>6.7999999999999989</v>
      </c>
      <c r="M65" s="5">
        <f t="shared" ca="1" si="13"/>
        <v>4</v>
      </c>
      <c r="N65" s="5">
        <f t="shared" ca="1" si="13"/>
        <v>1.1999999999999993</v>
      </c>
      <c r="O65" s="5">
        <f t="shared" ca="1" si="13"/>
        <v>-1.6000000000000014</v>
      </c>
      <c r="P65" s="5">
        <f t="shared" ca="1" si="13"/>
        <v>-4.4000000000000021</v>
      </c>
      <c r="Q65" s="5">
        <f t="shared" ca="1" si="13"/>
        <v>-7.2000000000000028</v>
      </c>
      <c r="R65" s="5">
        <f t="shared" ca="1" si="13"/>
        <v>-10</v>
      </c>
    </row>
    <row r="66" spans="2:18" ht="15.5">
      <c r="B66" s="2">
        <v>45</v>
      </c>
      <c r="C66" s="28">
        <f t="shared" ca="1" si="5"/>
        <v>0.10526234320626915</v>
      </c>
      <c r="D66" s="2" t="str">
        <f t="shared" ca="1" si="6"/>
        <v>Buona</v>
      </c>
      <c r="E66" s="28">
        <f t="shared" ca="1" si="7"/>
        <v>6.7817096533901333E-2</v>
      </c>
      <c r="F66" s="2">
        <f t="shared" ca="1" si="8"/>
        <v>50</v>
      </c>
      <c r="G66" s="2">
        <f t="shared" ca="1" si="9"/>
        <v>25</v>
      </c>
      <c r="H66" s="2">
        <f t="shared" ca="1" si="10"/>
        <v>0</v>
      </c>
      <c r="I66" s="2">
        <f t="shared" ca="1" si="11"/>
        <v>1</v>
      </c>
      <c r="J66" s="2">
        <f t="shared" ca="1" si="12"/>
        <v>2.8999999999999986</v>
      </c>
      <c r="L66" s="5">
        <f t="shared" ca="1" si="13"/>
        <v>5.0999999999999996</v>
      </c>
      <c r="M66" s="5">
        <f t="shared" ca="1" si="13"/>
        <v>8.5</v>
      </c>
      <c r="N66" s="5">
        <f t="shared" ca="1" si="13"/>
        <v>5.6999999999999993</v>
      </c>
      <c r="O66" s="5">
        <f t="shared" ca="1" si="13"/>
        <v>2.8999999999999986</v>
      </c>
      <c r="P66" s="5">
        <f t="shared" ca="1" si="13"/>
        <v>9.9999999999997868E-2</v>
      </c>
      <c r="Q66" s="5">
        <f t="shared" ca="1" si="13"/>
        <v>-2.7000000000000028</v>
      </c>
      <c r="R66" s="5">
        <f t="shared" ca="1" si="13"/>
        <v>-5.5</v>
      </c>
    </row>
    <row r="67" spans="2:18" ht="15.5">
      <c r="B67" s="2">
        <v>46</v>
      </c>
      <c r="C67" s="28">
        <f t="shared" ca="1" si="5"/>
        <v>0.65595928360285627</v>
      </c>
      <c r="D67" s="2" t="str">
        <f t="shared" ca="1" si="6"/>
        <v>Discreta</v>
      </c>
      <c r="E67" s="28">
        <f t="shared" ca="1" si="7"/>
        <v>0.68359406717926818</v>
      </c>
      <c r="F67" s="2">
        <f t="shared" ca="1" si="8"/>
        <v>70</v>
      </c>
      <c r="G67" s="2">
        <f t="shared" ca="1" si="9"/>
        <v>35</v>
      </c>
      <c r="H67" s="2">
        <f t="shared" ca="1" si="10"/>
        <v>0</v>
      </c>
      <c r="I67" s="2">
        <f t="shared" ca="1" si="11"/>
        <v>0</v>
      </c>
      <c r="J67" s="2">
        <f t="shared" ca="1" si="12"/>
        <v>11.899999999999999</v>
      </c>
      <c r="L67" s="5">
        <f t="shared" ca="1" si="13"/>
        <v>1.6999999999999993</v>
      </c>
      <c r="M67" s="5">
        <f t="shared" ca="1" si="13"/>
        <v>5.1000000000000005</v>
      </c>
      <c r="N67" s="5">
        <f t="shared" ca="1" si="13"/>
        <v>8.5</v>
      </c>
      <c r="O67" s="5">
        <f t="shared" ca="1" si="13"/>
        <v>11.899999999999999</v>
      </c>
      <c r="P67" s="5">
        <f t="shared" ca="1" si="13"/>
        <v>9.0999999999999979</v>
      </c>
      <c r="Q67" s="5">
        <f t="shared" ca="1" si="13"/>
        <v>6.2999999999999972</v>
      </c>
      <c r="R67" s="5">
        <f t="shared" ca="1" si="13"/>
        <v>3.5</v>
      </c>
    </row>
    <row r="68" spans="2:18" ht="15.5">
      <c r="B68" s="2">
        <v>47</v>
      </c>
      <c r="C68" s="28">
        <f t="shared" ca="1" si="5"/>
        <v>0.43010057447684358</v>
      </c>
      <c r="D68" s="2" t="str">
        <f t="shared" ca="1" si="6"/>
        <v>Discreta</v>
      </c>
      <c r="E68" s="28">
        <f t="shared" ca="1" si="7"/>
        <v>0.86230122591782821</v>
      </c>
      <c r="F68" s="2">
        <f t="shared" ca="1" si="8"/>
        <v>70</v>
      </c>
      <c r="G68" s="2">
        <f t="shared" ca="1" si="9"/>
        <v>35</v>
      </c>
      <c r="H68" s="2">
        <f t="shared" ca="1" si="10"/>
        <v>0</v>
      </c>
      <c r="I68" s="2">
        <f t="shared" ca="1" si="11"/>
        <v>0</v>
      </c>
      <c r="J68" s="2">
        <f t="shared" ca="1" si="12"/>
        <v>11.899999999999999</v>
      </c>
      <c r="L68" s="5">
        <f t="shared" ca="1" si="13"/>
        <v>1.6999999999999993</v>
      </c>
      <c r="M68" s="5">
        <f t="shared" ca="1" si="13"/>
        <v>5.1000000000000005</v>
      </c>
      <c r="N68" s="5">
        <f t="shared" ca="1" si="13"/>
        <v>8.5</v>
      </c>
      <c r="O68" s="5">
        <f t="shared" ca="1" si="13"/>
        <v>11.899999999999999</v>
      </c>
      <c r="P68" s="5">
        <f t="shared" ca="1" si="13"/>
        <v>9.0999999999999979</v>
      </c>
      <c r="Q68" s="5">
        <f t="shared" ca="1" si="13"/>
        <v>6.2999999999999972</v>
      </c>
      <c r="R68" s="5">
        <f t="shared" ca="1" si="13"/>
        <v>3.5</v>
      </c>
    </row>
    <row r="69" spans="2:18" ht="15.5">
      <c r="B69" s="2">
        <v>48</v>
      </c>
      <c r="C69" s="28">
        <f t="shared" ca="1" si="5"/>
        <v>0.57422594113446279</v>
      </c>
      <c r="D69" s="2" t="str">
        <f t="shared" ca="1" si="6"/>
        <v>Discreta</v>
      </c>
      <c r="E69" s="28">
        <f t="shared" ca="1" si="7"/>
        <v>0.64536762134540915</v>
      </c>
      <c r="F69" s="2">
        <f t="shared" ca="1" si="8"/>
        <v>60</v>
      </c>
      <c r="G69" s="2">
        <f t="shared" ca="1" si="9"/>
        <v>30</v>
      </c>
      <c r="H69" s="2">
        <f t="shared" ca="1" si="10"/>
        <v>0</v>
      </c>
      <c r="I69" s="2">
        <f t="shared" ca="1" si="11"/>
        <v>0.5</v>
      </c>
      <c r="J69" s="2">
        <f t="shared" ca="1" si="12"/>
        <v>7.3999999999999986</v>
      </c>
      <c r="L69" s="5">
        <f t="shared" ca="1" si="13"/>
        <v>3.3999999999999995</v>
      </c>
      <c r="M69" s="5">
        <f t="shared" ca="1" si="13"/>
        <v>6.8000000000000007</v>
      </c>
      <c r="N69" s="5">
        <f t="shared" ca="1" si="13"/>
        <v>10.199999999999999</v>
      </c>
      <c r="O69" s="5">
        <f t="shared" ca="1" si="13"/>
        <v>7.3999999999999986</v>
      </c>
      <c r="P69" s="5">
        <f t="shared" ca="1" si="13"/>
        <v>4.5999999999999979</v>
      </c>
      <c r="Q69" s="5">
        <f t="shared" ca="1" si="13"/>
        <v>1.7999999999999972</v>
      </c>
      <c r="R69" s="5">
        <f t="shared" ca="1" si="13"/>
        <v>-1</v>
      </c>
    </row>
    <row r="70" spans="2:18" ht="15.5">
      <c r="B70" s="2">
        <v>49</v>
      </c>
      <c r="C70" s="28">
        <f t="shared" ca="1" si="5"/>
        <v>0.43110671381074095</v>
      </c>
      <c r="D70" s="2" t="str">
        <f t="shared" ca="1" si="6"/>
        <v>Discreta</v>
      </c>
      <c r="E70" s="28">
        <f t="shared" ca="1" si="7"/>
        <v>3.4011778399636317E-2</v>
      </c>
      <c r="F70" s="2">
        <f t="shared" ca="1" si="8"/>
        <v>40</v>
      </c>
      <c r="G70" s="2">
        <f t="shared" ca="1" si="9"/>
        <v>20</v>
      </c>
      <c r="H70" s="2">
        <f t="shared" ca="1" si="10"/>
        <v>0</v>
      </c>
      <c r="I70" s="2">
        <f t="shared" ca="1" si="11"/>
        <v>1.5</v>
      </c>
      <c r="J70" s="2">
        <f t="shared" ca="1" si="12"/>
        <v>-1.6000000000000014</v>
      </c>
      <c r="L70" s="5">
        <f t="shared" ca="1" si="13"/>
        <v>6.7999999999999989</v>
      </c>
      <c r="M70" s="5">
        <f t="shared" ca="1" si="13"/>
        <v>4</v>
      </c>
      <c r="N70" s="5">
        <f t="shared" ca="1" si="13"/>
        <v>1.1999999999999993</v>
      </c>
      <c r="O70" s="5">
        <f t="shared" ca="1" si="13"/>
        <v>-1.6000000000000014</v>
      </c>
      <c r="P70" s="5">
        <f t="shared" ca="1" si="13"/>
        <v>-4.4000000000000021</v>
      </c>
      <c r="Q70" s="5">
        <f t="shared" ca="1" si="13"/>
        <v>-7.2000000000000028</v>
      </c>
      <c r="R70" s="5">
        <f t="shared" ca="1" si="13"/>
        <v>-10</v>
      </c>
    </row>
    <row r="71" spans="2:18" ht="15.5">
      <c r="B71" s="2">
        <v>50</v>
      </c>
      <c r="C71" s="28">
        <f t="shared" ca="1" si="5"/>
        <v>0.43246690442435298</v>
      </c>
      <c r="D71" s="2" t="str">
        <f t="shared" ca="1" si="6"/>
        <v>Discreta</v>
      </c>
      <c r="E71" s="28">
        <f t="shared" ca="1" si="7"/>
        <v>0.26139417461417003</v>
      </c>
      <c r="F71" s="2">
        <f t="shared" ca="1" si="8"/>
        <v>50</v>
      </c>
      <c r="G71" s="2">
        <f t="shared" ca="1" si="9"/>
        <v>25</v>
      </c>
      <c r="H71" s="2">
        <f t="shared" ca="1" si="10"/>
        <v>0</v>
      </c>
      <c r="I71" s="2">
        <f t="shared" ca="1" si="11"/>
        <v>1</v>
      </c>
      <c r="J71" s="2">
        <f t="shared" ca="1" si="12"/>
        <v>2.8999999999999986</v>
      </c>
      <c r="L71" s="5">
        <f t="shared" ca="1" si="13"/>
        <v>5.0999999999999996</v>
      </c>
      <c r="M71" s="5">
        <f t="shared" ca="1" si="13"/>
        <v>8.5</v>
      </c>
      <c r="N71" s="5">
        <f t="shared" ca="1" si="13"/>
        <v>5.6999999999999993</v>
      </c>
      <c r="O71" s="5">
        <f t="shared" ca="1" si="13"/>
        <v>2.8999999999999986</v>
      </c>
      <c r="P71" s="5">
        <f t="shared" ca="1" si="13"/>
        <v>9.9999999999997868E-2</v>
      </c>
      <c r="Q71" s="5">
        <f t="shared" ca="1" si="13"/>
        <v>-2.7000000000000028</v>
      </c>
      <c r="R71" s="5">
        <f t="shared" ca="1" si="13"/>
        <v>-5.5</v>
      </c>
    </row>
    <row r="72" spans="2:18" ht="15.5">
      <c r="B72" s="2">
        <v>51</v>
      </c>
      <c r="C72" s="28">
        <f t="shared" ca="1" si="5"/>
        <v>0.82748889689846772</v>
      </c>
      <c r="D72" s="2" t="str">
        <f t="shared" ca="1" si="6"/>
        <v>Brutta</v>
      </c>
      <c r="E72" s="28">
        <f t="shared" ca="1" si="7"/>
        <v>0.68703710012945451</v>
      </c>
      <c r="F72" s="2">
        <f t="shared" ca="1" si="8"/>
        <v>60</v>
      </c>
      <c r="G72" s="2">
        <f t="shared" ca="1" si="9"/>
        <v>30</v>
      </c>
      <c r="H72" s="2">
        <f t="shared" ca="1" si="10"/>
        <v>0</v>
      </c>
      <c r="I72" s="2">
        <f t="shared" ca="1" si="11"/>
        <v>0.5</v>
      </c>
      <c r="J72" s="2">
        <f t="shared" ca="1" si="12"/>
        <v>7.3999999999999986</v>
      </c>
      <c r="L72" s="5">
        <f t="shared" ca="1" si="13"/>
        <v>3.3999999999999995</v>
      </c>
      <c r="M72" s="5">
        <f t="shared" ca="1" si="13"/>
        <v>6.8000000000000007</v>
      </c>
      <c r="N72" s="5">
        <f t="shared" ref="M72:R114" ca="1" si="14">$J$2*(MIN(N$21,$F72))-$J$1*N$21-($J$2-$J$1)*MAX(0,$F72-N$21)+$J$3*MAX(0,N$21-$F72)</f>
        <v>10.199999999999999</v>
      </c>
      <c r="O72" s="5">
        <f t="shared" ca="1" si="14"/>
        <v>7.3999999999999986</v>
      </c>
      <c r="P72" s="5">
        <f t="shared" ca="1" si="14"/>
        <v>4.5999999999999979</v>
      </c>
      <c r="Q72" s="5">
        <f t="shared" ca="1" si="14"/>
        <v>1.7999999999999972</v>
      </c>
      <c r="R72" s="5">
        <f t="shared" ca="1" si="14"/>
        <v>-1</v>
      </c>
    </row>
    <row r="73" spans="2:18" ht="15.5">
      <c r="B73" s="2">
        <v>52</v>
      </c>
      <c r="C73" s="28">
        <f t="shared" ca="1" si="5"/>
        <v>0.38414528467280784</v>
      </c>
      <c r="D73" s="2" t="str">
        <f t="shared" ca="1" si="6"/>
        <v>Discreta</v>
      </c>
      <c r="E73" s="28">
        <f t="shared" ca="1" si="7"/>
        <v>0.18826380673259302</v>
      </c>
      <c r="F73" s="2">
        <f t="shared" ca="1" si="8"/>
        <v>50</v>
      </c>
      <c r="G73" s="2">
        <f t="shared" ca="1" si="9"/>
        <v>25</v>
      </c>
      <c r="H73" s="2">
        <f t="shared" ca="1" si="10"/>
        <v>0</v>
      </c>
      <c r="I73" s="2">
        <f t="shared" ca="1" si="11"/>
        <v>1</v>
      </c>
      <c r="J73" s="2">
        <f t="shared" ca="1" si="12"/>
        <v>2.8999999999999986</v>
      </c>
      <c r="L73" s="5">
        <f t="shared" ref="L73:L136" ca="1" si="15">$J$2*(MIN(L$21,$F73))-$J$1*L$21-($J$2-$J$1)*MAX(0,$F73-L$21)+$J$3*MAX(0,L$21-$F73)</f>
        <v>5.0999999999999996</v>
      </c>
      <c r="M73" s="5">
        <f t="shared" ca="1" si="14"/>
        <v>8.5</v>
      </c>
      <c r="N73" s="5">
        <f t="shared" ca="1" si="14"/>
        <v>5.6999999999999993</v>
      </c>
      <c r="O73" s="5">
        <f t="shared" ca="1" si="14"/>
        <v>2.8999999999999986</v>
      </c>
      <c r="P73" s="5">
        <f t="shared" ca="1" si="14"/>
        <v>9.9999999999997868E-2</v>
      </c>
      <c r="Q73" s="5">
        <f t="shared" ca="1" si="14"/>
        <v>-2.7000000000000028</v>
      </c>
      <c r="R73" s="5">
        <f t="shared" ca="1" si="14"/>
        <v>-5.5</v>
      </c>
    </row>
    <row r="74" spans="2:18" ht="15.5">
      <c r="B74" s="2">
        <v>53</v>
      </c>
      <c r="C74" s="28">
        <f t="shared" ca="1" si="5"/>
        <v>0.74754157680341249</v>
      </c>
      <c r="D74" s="2" t="str">
        <f t="shared" ca="1" si="6"/>
        <v>Discreta</v>
      </c>
      <c r="E74" s="28">
        <f t="shared" ca="1" si="7"/>
        <v>0.92237398215480115</v>
      </c>
      <c r="F74" s="2">
        <f t="shared" ca="1" si="8"/>
        <v>80</v>
      </c>
      <c r="G74" s="2">
        <f t="shared" ca="1" si="9"/>
        <v>35</v>
      </c>
      <c r="H74" s="2">
        <f t="shared" ca="1" si="10"/>
        <v>1.6999999999999997</v>
      </c>
      <c r="I74" s="2">
        <f t="shared" ca="1" si="11"/>
        <v>0</v>
      </c>
      <c r="J74" s="2">
        <f t="shared" ca="1" si="12"/>
        <v>10.199999999999999</v>
      </c>
      <c r="L74" s="5">
        <f t="shared" ca="1" si="15"/>
        <v>0</v>
      </c>
      <c r="M74" s="5">
        <f t="shared" ca="1" si="14"/>
        <v>3.4000000000000004</v>
      </c>
      <c r="N74" s="5">
        <f t="shared" ca="1" si="14"/>
        <v>6.8</v>
      </c>
      <c r="O74" s="5">
        <f t="shared" ca="1" si="14"/>
        <v>10.199999999999999</v>
      </c>
      <c r="P74" s="5">
        <f t="shared" ca="1" si="14"/>
        <v>13.599999999999998</v>
      </c>
      <c r="Q74" s="5">
        <f t="shared" ca="1" si="14"/>
        <v>10.799999999999997</v>
      </c>
      <c r="R74" s="5">
        <f t="shared" ca="1" si="14"/>
        <v>8</v>
      </c>
    </row>
    <row r="75" spans="2:18" ht="15.5">
      <c r="B75" s="2">
        <v>54</v>
      </c>
      <c r="C75" s="28">
        <f t="shared" ca="1" si="5"/>
        <v>0.27688974618766793</v>
      </c>
      <c r="D75" s="2" t="str">
        <f t="shared" ca="1" si="6"/>
        <v>Buona</v>
      </c>
      <c r="E75" s="28">
        <f t="shared" ca="1" si="7"/>
        <v>0.93986302010396872</v>
      </c>
      <c r="F75" s="2">
        <f t="shared" ca="1" si="8"/>
        <v>100</v>
      </c>
      <c r="G75" s="2">
        <f t="shared" ca="1" si="9"/>
        <v>35</v>
      </c>
      <c r="H75" s="2">
        <f t="shared" ca="1" si="10"/>
        <v>5.0999999999999996</v>
      </c>
      <c r="I75" s="2">
        <f t="shared" ca="1" si="11"/>
        <v>0</v>
      </c>
      <c r="J75" s="2">
        <f t="shared" ca="1" si="12"/>
        <v>6.7999999999999989</v>
      </c>
      <c r="L75" s="5">
        <f t="shared" ca="1" si="15"/>
        <v>-3.4000000000000004</v>
      </c>
      <c r="M75" s="5">
        <f t="shared" ca="1" si="14"/>
        <v>0</v>
      </c>
      <c r="N75" s="5">
        <f t="shared" ca="1" si="14"/>
        <v>3.4000000000000004</v>
      </c>
      <c r="O75" s="5">
        <f t="shared" ca="1" si="14"/>
        <v>6.7999999999999989</v>
      </c>
      <c r="P75" s="5">
        <f t="shared" ca="1" si="14"/>
        <v>10.199999999999999</v>
      </c>
      <c r="Q75" s="5">
        <f t="shared" ca="1" si="14"/>
        <v>13.599999999999998</v>
      </c>
      <c r="R75" s="5">
        <f t="shared" ca="1" si="14"/>
        <v>17</v>
      </c>
    </row>
    <row r="76" spans="2:18" ht="15.5">
      <c r="B76" s="2">
        <v>55</v>
      </c>
      <c r="C76" s="28">
        <f t="shared" ca="1" si="5"/>
        <v>0.36097237190057363</v>
      </c>
      <c r="D76" s="2" t="str">
        <f t="shared" ca="1" si="6"/>
        <v>Discreta</v>
      </c>
      <c r="E76" s="28">
        <f t="shared" ca="1" si="7"/>
        <v>0.94856521883834832</v>
      </c>
      <c r="F76" s="2">
        <f t="shared" ca="1" si="8"/>
        <v>80</v>
      </c>
      <c r="G76" s="2">
        <f t="shared" ca="1" si="9"/>
        <v>35</v>
      </c>
      <c r="H76" s="2">
        <f t="shared" ca="1" si="10"/>
        <v>1.6999999999999997</v>
      </c>
      <c r="I76" s="2">
        <f t="shared" ca="1" si="11"/>
        <v>0</v>
      </c>
      <c r="J76" s="2">
        <f t="shared" ca="1" si="12"/>
        <v>10.199999999999999</v>
      </c>
      <c r="L76" s="5">
        <f t="shared" ca="1" si="15"/>
        <v>0</v>
      </c>
      <c r="M76" s="5">
        <f t="shared" ca="1" si="14"/>
        <v>3.4000000000000004</v>
      </c>
      <c r="N76" s="5">
        <f t="shared" ca="1" si="14"/>
        <v>6.8</v>
      </c>
      <c r="O76" s="5">
        <f t="shared" ca="1" si="14"/>
        <v>10.199999999999999</v>
      </c>
      <c r="P76" s="5">
        <f t="shared" ca="1" si="14"/>
        <v>13.599999999999998</v>
      </c>
      <c r="Q76" s="5">
        <f t="shared" ca="1" si="14"/>
        <v>10.799999999999997</v>
      </c>
      <c r="R76" s="5">
        <f t="shared" ca="1" si="14"/>
        <v>8</v>
      </c>
    </row>
    <row r="77" spans="2:18" ht="15.5">
      <c r="B77" s="2">
        <v>56</v>
      </c>
      <c r="C77" s="28">
        <f t="shared" ca="1" si="5"/>
        <v>0.15176204556811657</v>
      </c>
      <c r="D77" s="2" t="str">
        <f t="shared" ca="1" si="6"/>
        <v>Buona</v>
      </c>
      <c r="E77" s="28">
        <f t="shared" ca="1" si="7"/>
        <v>0.46461951239939658</v>
      </c>
      <c r="F77" s="2">
        <f t="shared" ca="1" si="8"/>
        <v>80</v>
      </c>
      <c r="G77" s="2">
        <f t="shared" ca="1" si="9"/>
        <v>35</v>
      </c>
      <c r="H77" s="2">
        <f t="shared" ca="1" si="10"/>
        <v>1.6999999999999997</v>
      </c>
      <c r="I77" s="2">
        <f t="shared" ca="1" si="11"/>
        <v>0</v>
      </c>
      <c r="J77" s="2">
        <f t="shared" ca="1" si="12"/>
        <v>10.199999999999999</v>
      </c>
      <c r="L77" s="5">
        <f t="shared" ca="1" si="15"/>
        <v>0</v>
      </c>
      <c r="M77" s="5">
        <f t="shared" ca="1" si="14"/>
        <v>3.4000000000000004</v>
      </c>
      <c r="N77" s="5">
        <f t="shared" ca="1" si="14"/>
        <v>6.8</v>
      </c>
      <c r="O77" s="5">
        <f t="shared" ca="1" si="14"/>
        <v>10.199999999999999</v>
      </c>
      <c r="P77" s="5">
        <f t="shared" ca="1" si="14"/>
        <v>13.599999999999998</v>
      </c>
      <c r="Q77" s="5">
        <f t="shared" ca="1" si="14"/>
        <v>10.799999999999997</v>
      </c>
      <c r="R77" s="5">
        <f t="shared" ca="1" si="14"/>
        <v>8</v>
      </c>
    </row>
    <row r="78" spans="2:18" ht="15.5">
      <c r="B78" s="2">
        <v>57</v>
      </c>
      <c r="C78" s="28">
        <f t="shared" ca="1" si="5"/>
        <v>0.58601204092317627</v>
      </c>
      <c r="D78" s="2" t="str">
        <f t="shared" ca="1" si="6"/>
        <v>Discreta</v>
      </c>
      <c r="E78" s="28">
        <f t="shared" ca="1" si="7"/>
        <v>0.67581922522335969</v>
      </c>
      <c r="F78" s="2">
        <f t="shared" ca="1" si="8"/>
        <v>60</v>
      </c>
      <c r="G78" s="2">
        <f t="shared" ca="1" si="9"/>
        <v>30</v>
      </c>
      <c r="H78" s="2">
        <f t="shared" ca="1" si="10"/>
        <v>0</v>
      </c>
      <c r="I78" s="2">
        <f t="shared" ca="1" si="11"/>
        <v>0.5</v>
      </c>
      <c r="J78" s="2">
        <f t="shared" ca="1" si="12"/>
        <v>7.3999999999999986</v>
      </c>
      <c r="L78" s="5">
        <f t="shared" ca="1" si="15"/>
        <v>3.3999999999999995</v>
      </c>
      <c r="M78" s="5">
        <f t="shared" ca="1" si="14"/>
        <v>6.8000000000000007</v>
      </c>
      <c r="N78" s="5">
        <f t="shared" ca="1" si="14"/>
        <v>10.199999999999999</v>
      </c>
      <c r="O78" s="5">
        <f t="shared" ca="1" si="14"/>
        <v>7.3999999999999986</v>
      </c>
      <c r="P78" s="5">
        <f t="shared" ca="1" si="14"/>
        <v>4.5999999999999979</v>
      </c>
      <c r="Q78" s="5">
        <f t="shared" ca="1" si="14"/>
        <v>1.7999999999999972</v>
      </c>
      <c r="R78" s="5">
        <f t="shared" ca="1" si="14"/>
        <v>-1</v>
      </c>
    </row>
    <row r="79" spans="2:18" ht="15.5">
      <c r="B79" s="2">
        <v>58</v>
      </c>
      <c r="C79" s="28">
        <f t="shared" ca="1" si="5"/>
        <v>0.40144541269709544</v>
      </c>
      <c r="D79" s="2" t="str">
        <f t="shared" ca="1" si="6"/>
        <v>Discreta</v>
      </c>
      <c r="E79" s="28">
        <f t="shared" ca="1" si="7"/>
        <v>0.40054932978018098</v>
      </c>
      <c r="F79" s="2">
        <f t="shared" ca="1" si="8"/>
        <v>60</v>
      </c>
      <c r="G79" s="2">
        <f t="shared" ca="1" si="9"/>
        <v>30</v>
      </c>
      <c r="H79" s="2">
        <f t="shared" ca="1" si="10"/>
        <v>0</v>
      </c>
      <c r="I79" s="2">
        <f t="shared" ca="1" si="11"/>
        <v>0.5</v>
      </c>
      <c r="J79" s="2">
        <f t="shared" ca="1" si="12"/>
        <v>7.3999999999999986</v>
      </c>
      <c r="L79" s="5">
        <f t="shared" ca="1" si="15"/>
        <v>3.3999999999999995</v>
      </c>
      <c r="M79" s="5">
        <f t="shared" ca="1" si="14"/>
        <v>6.8000000000000007</v>
      </c>
      <c r="N79" s="5">
        <f t="shared" ca="1" si="14"/>
        <v>10.199999999999999</v>
      </c>
      <c r="O79" s="5">
        <f t="shared" ca="1" si="14"/>
        <v>7.3999999999999986</v>
      </c>
      <c r="P79" s="5">
        <f t="shared" ca="1" si="14"/>
        <v>4.5999999999999979</v>
      </c>
      <c r="Q79" s="5">
        <f t="shared" ca="1" si="14"/>
        <v>1.7999999999999972</v>
      </c>
      <c r="R79" s="5">
        <f t="shared" ca="1" si="14"/>
        <v>-1</v>
      </c>
    </row>
    <row r="80" spans="2:18" ht="15.5">
      <c r="B80" s="2">
        <v>59</v>
      </c>
      <c r="C80" s="28">
        <f t="shared" ca="1" si="5"/>
        <v>0.56220749962568994</v>
      </c>
      <c r="D80" s="2" t="str">
        <f t="shared" ca="1" si="6"/>
        <v>Discreta</v>
      </c>
      <c r="E80" s="28">
        <f t="shared" ca="1" si="7"/>
        <v>0.30494246334378516</v>
      </c>
      <c r="F80" s="2">
        <f t="shared" ca="1" si="8"/>
        <v>60</v>
      </c>
      <c r="G80" s="2">
        <f t="shared" ca="1" si="9"/>
        <v>30</v>
      </c>
      <c r="H80" s="2">
        <f t="shared" ca="1" si="10"/>
        <v>0</v>
      </c>
      <c r="I80" s="2">
        <f t="shared" ca="1" si="11"/>
        <v>0.5</v>
      </c>
      <c r="J80" s="2">
        <f t="shared" ca="1" si="12"/>
        <v>7.3999999999999986</v>
      </c>
      <c r="L80" s="5">
        <f t="shared" ca="1" si="15"/>
        <v>3.3999999999999995</v>
      </c>
      <c r="M80" s="5">
        <f t="shared" ca="1" si="14"/>
        <v>6.8000000000000007</v>
      </c>
      <c r="N80" s="5">
        <f t="shared" ca="1" si="14"/>
        <v>10.199999999999999</v>
      </c>
      <c r="O80" s="5">
        <f t="shared" ca="1" si="14"/>
        <v>7.3999999999999986</v>
      </c>
      <c r="P80" s="5">
        <f t="shared" ca="1" si="14"/>
        <v>4.5999999999999979</v>
      </c>
      <c r="Q80" s="5">
        <f t="shared" ca="1" si="14"/>
        <v>1.7999999999999972</v>
      </c>
      <c r="R80" s="5">
        <f t="shared" ca="1" si="14"/>
        <v>-1</v>
      </c>
    </row>
    <row r="81" spans="2:18" ht="15.5">
      <c r="B81" s="2">
        <v>60</v>
      </c>
      <c r="C81" s="28">
        <f t="shared" ca="1" si="5"/>
        <v>0.69998093816219975</v>
      </c>
      <c r="D81" s="2" t="str">
        <f t="shared" ca="1" si="6"/>
        <v>Discreta</v>
      </c>
      <c r="E81" s="28">
        <f t="shared" ca="1" si="7"/>
        <v>0.82163783643798305</v>
      </c>
      <c r="F81" s="2">
        <f t="shared" ca="1" si="8"/>
        <v>70</v>
      </c>
      <c r="G81" s="2">
        <f t="shared" ca="1" si="9"/>
        <v>35</v>
      </c>
      <c r="H81" s="2">
        <f t="shared" ca="1" si="10"/>
        <v>0</v>
      </c>
      <c r="I81" s="2">
        <f t="shared" ca="1" si="11"/>
        <v>0</v>
      </c>
      <c r="J81" s="2">
        <f t="shared" ca="1" si="12"/>
        <v>11.899999999999999</v>
      </c>
      <c r="L81" s="5">
        <f t="shared" ca="1" si="15"/>
        <v>1.6999999999999993</v>
      </c>
      <c r="M81" s="5">
        <f t="shared" ca="1" si="14"/>
        <v>5.1000000000000005</v>
      </c>
      <c r="N81" s="5">
        <f t="shared" ca="1" si="14"/>
        <v>8.5</v>
      </c>
      <c r="O81" s="5">
        <f t="shared" ca="1" si="14"/>
        <v>11.899999999999999</v>
      </c>
      <c r="P81" s="5">
        <f t="shared" ca="1" si="14"/>
        <v>9.0999999999999979</v>
      </c>
      <c r="Q81" s="5">
        <f t="shared" ca="1" si="14"/>
        <v>6.2999999999999972</v>
      </c>
      <c r="R81" s="5">
        <f t="shared" ca="1" si="14"/>
        <v>3.5</v>
      </c>
    </row>
    <row r="82" spans="2:18" ht="15.5">
      <c r="B82" s="2">
        <v>61</v>
      </c>
      <c r="C82" s="28">
        <f t="shared" ca="1" si="5"/>
        <v>0.49559820698667012</v>
      </c>
      <c r="D82" s="2" t="str">
        <f t="shared" ca="1" si="6"/>
        <v>Discreta</v>
      </c>
      <c r="E82" s="28">
        <f t="shared" ca="1" si="7"/>
        <v>0.65858301902033467</v>
      </c>
      <c r="F82" s="2">
        <f t="shared" ca="1" si="8"/>
        <v>60</v>
      </c>
      <c r="G82" s="2">
        <f t="shared" ca="1" si="9"/>
        <v>30</v>
      </c>
      <c r="H82" s="2">
        <f t="shared" ca="1" si="10"/>
        <v>0</v>
      </c>
      <c r="I82" s="2">
        <f t="shared" ca="1" si="11"/>
        <v>0.5</v>
      </c>
      <c r="J82" s="2">
        <f t="shared" ca="1" si="12"/>
        <v>7.3999999999999986</v>
      </c>
      <c r="L82" s="5">
        <f t="shared" ca="1" si="15"/>
        <v>3.3999999999999995</v>
      </c>
      <c r="M82" s="5">
        <f t="shared" ca="1" si="14"/>
        <v>6.8000000000000007</v>
      </c>
      <c r="N82" s="5">
        <f t="shared" ca="1" si="14"/>
        <v>10.199999999999999</v>
      </c>
      <c r="O82" s="5">
        <f t="shared" ca="1" si="14"/>
        <v>7.3999999999999986</v>
      </c>
      <c r="P82" s="5">
        <f t="shared" ca="1" si="14"/>
        <v>4.5999999999999979</v>
      </c>
      <c r="Q82" s="5">
        <f t="shared" ca="1" si="14"/>
        <v>1.7999999999999972</v>
      </c>
      <c r="R82" s="5">
        <f t="shared" ca="1" si="14"/>
        <v>-1</v>
      </c>
    </row>
    <row r="83" spans="2:18" ht="15.5">
      <c r="B83" s="2">
        <v>62</v>
      </c>
      <c r="C83" s="28">
        <f t="shared" ca="1" si="5"/>
        <v>0.27196022795272634</v>
      </c>
      <c r="D83" s="2" t="str">
        <f t="shared" ca="1" si="6"/>
        <v>Buona</v>
      </c>
      <c r="E83" s="28">
        <f t="shared" ca="1" si="7"/>
        <v>3.0267937631807129E-3</v>
      </c>
      <c r="F83" s="2">
        <f t="shared" ca="1" si="8"/>
        <v>40</v>
      </c>
      <c r="G83" s="2">
        <f t="shared" ca="1" si="9"/>
        <v>20</v>
      </c>
      <c r="H83" s="2">
        <f t="shared" ca="1" si="10"/>
        <v>0</v>
      </c>
      <c r="I83" s="2">
        <f t="shared" ca="1" si="11"/>
        <v>1.5</v>
      </c>
      <c r="J83" s="2">
        <f t="shared" ca="1" si="12"/>
        <v>-1.6000000000000014</v>
      </c>
      <c r="L83" s="5">
        <f t="shared" ca="1" si="15"/>
        <v>6.7999999999999989</v>
      </c>
      <c r="M83" s="5">
        <f t="shared" ca="1" si="14"/>
        <v>4</v>
      </c>
      <c r="N83" s="5">
        <f t="shared" ca="1" si="14"/>
        <v>1.1999999999999993</v>
      </c>
      <c r="O83" s="5">
        <f t="shared" ca="1" si="14"/>
        <v>-1.6000000000000014</v>
      </c>
      <c r="P83" s="5">
        <f t="shared" ca="1" si="14"/>
        <v>-4.4000000000000021</v>
      </c>
      <c r="Q83" s="5">
        <f t="shared" ca="1" si="14"/>
        <v>-7.2000000000000028</v>
      </c>
      <c r="R83" s="5">
        <f t="shared" ca="1" si="14"/>
        <v>-10</v>
      </c>
    </row>
    <row r="84" spans="2:18" ht="15.5">
      <c r="B84" s="2">
        <v>63</v>
      </c>
      <c r="C84" s="28">
        <f t="shared" ca="1" si="5"/>
        <v>5.6563304765926747E-2</v>
      </c>
      <c r="D84" s="2" t="str">
        <f t="shared" ca="1" si="6"/>
        <v>Buona</v>
      </c>
      <c r="E84" s="28">
        <f t="shared" ca="1" si="7"/>
        <v>0.8091925235958578</v>
      </c>
      <c r="F84" s="2">
        <f t="shared" ca="1" si="8"/>
        <v>90</v>
      </c>
      <c r="G84" s="2">
        <f t="shared" ca="1" si="9"/>
        <v>35</v>
      </c>
      <c r="H84" s="2">
        <f t="shared" ca="1" si="10"/>
        <v>3.3999999999999995</v>
      </c>
      <c r="I84" s="2">
        <f t="shared" ca="1" si="11"/>
        <v>0</v>
      </c>
      <c r="J84" s="2">
        <f t="shared" ca="1" si="12"/>
        <v>8.5</v>
      </c>
      <c r="L84" s="5">
        <f t="shared" ca="1" si="15"/>
        <v>-1.7000000000000011</v>
      </c>
      <c r="M84" s="5">
        <f t="shared" ca="1" si="14"/>
        <v>1.7000000000000011</v>
      </c>
      <c r="N84" s="5">
        <f t="shared" ca="1" si="14"/>
        <v>5.0999999999999996</v>
      </c>
      <c r="O84" s="5">
        <f t="shared" ca="1" si="14"/>
        <v>8.5</v>
      </c>
      <c r="P84" s="5">
        <f t="shared" ca="1" si="14"/>
        <v>11.899999999999999</v>
      </c>
      <c r="Q84" s="5">
        <f t="shared" ca="1" si="14"/>
        <v>15.299999999999997</v>
      </c>
      <c r="R84" s="5">
        <f t="shared" ca="1" si="14"/>
        <v>12.5</v>
      </c>
    </row>
    <row r="85" spans="2:18" ht="15.5">
      <c r="B85" s="2">
        <v>64</v>
      </c>
      <c r="C85" s="28">
        <f t="shared" ca="1" si="5"/>
        <v>0.28105292355851252</v>
      </c>
      <c r="D85" s="2" t="str">
        <f t="shared" ca="1" si="6"/>
        <v>Buona</v>
      </c>
      <c r="E85" s="28">
        <f t="shared" ca="1" si="7"/>
        <v>0.21578240897128909</v>
      </c>
      <c r="F85" s="2">
        <f t="shared" ca="1" si="8"/>
        <v>60</v>
      </c>
      <c r="G85" s="2">
        <f t="shared" ca="1" si="9"/>
        <v>30</v>
      </c>
      <c r="H85" s="2">
        <f t="shared" ca="1" si="10"/>
        <v>0</v>
      </c>
      <c r="I85" s="2">
        <f t="shared" ca="1" si="11"/>
        <v>0.5</v>
      </c>
      <c r="J85" s="2">
        <f t="shared" ca="1" si="12"/>
        <v>7.3999999999999986</v>
      </c>
      <c r="L85" s="5">
        <f t="shared" ca="1" si="15"/>
        <v>3.3999999999999995</v>
      </c>
      <c r="M85" s="5">
        <f t="shared" ca="1" si="14"/>
        <v>6.8000000000000007</v>
      </c>
      <c r="N85" s="5">
        <f t="shared" ca="1" si="14"/>
        <v>10.199999999999999</v>
      </c>
      <c r="O85" s="5">
        <f t="shared" ca="1" si="14"/>
        <v>7.3999999999999986</v>
      </c>
      <c r="P85" s="5">
        <f t="shared" ca="1" si="14"/>
        <v>4.5999999999999979</v>
      </c>
      <c r="Q85" s="5">
        <f t="shared" ca="1" si="14"/>
        <v>1.7999999999999972</v>
      </c>
      <c r="R85" s="5">
        <f t="shared" ca="1" si="14"/>
        <v>-1</v>
      </c>
    </row>
    <row r="86" spans="2:18" ht="15.5">
      <c r="B86" s="2">
        <v>65</v>
      </c>
      <c r="C86" s="28">
        <f t="shared" ca="1" si="5"/>
        <v>0.817582732932432</v>
      </c>
      <c r="D86" s="2" t="str">
        <f t="shared" ca="1" si="6"/>
        <v>Brutta</v>
      </c>
      <c r="E86" s="28">
        <f t="shared" ca="1" si="7"/>
        <v>7.4663732555483198E-2</v>
      </c>
      <c r="F86" s="2">
        <f t="shared" ca="1" si="8"/>
        <v>40</v>
      </c>
      <c r="G86" s="2">
        <f t="shared" ca="1" si="9"/>
        <v>20</v>
      </c>
      <c r="H86" s="2">
        <f t="shared" ca="1" si="10"/>
        <v>0</v>
      </c>
      <c r="I86" s="2">
        <f t="shared" ca="1" si="11"/>
        <v>1.5</v>
      </c>
      <c r="J86" s="2">
        <f t="shared" ca="1" si="12"/>
        <v>-1.6000000000000014</v>
      </c>
      <c r="L86" s="5">
        <f t="shared" ca="1" si="15"/>
        <v>6.7999999999999989</v>
      </c>
      <c r="M86" s="5">
        <f t="shared" ca="1" si="14"/>
        <v>4</v>
      </c>
      <c r="N86" s="5">
        <f t="shared" ca="1" si="14"/>
        <v>1.1999999999999993</v>
      </c>
      <c r="O86" s="5">
        <f t="shared" ca="1" si="14"/>
        <v>-1.6000000000000014</v>
      </c>
      <c r="P86" s="5">
        <f t="shared" ca="1" si="14"/>
        <v>-4.4000000000000021</v>
      </c>
      <c r="Q86" s="5">
        <f t="shared" ca="1" si="14"/>
        <v>-7.2000000000000028</v>
      </c>
      <c r="R86" s="5">
        <f t="shared" ca="1" si="14"/>
        <v>-10</v>
      </c>
    </row>
    <row r="87" spans="2:18" ht="15.5">
      <c r="B87" s="2">
        <v>66</v>
      </c>
      <c r="C87" s="28">
        <f t="shared" ref="C87:C150" ca="1" si="16">RAND()</f>
        <v>0.23382086666328106</v>
      </c>
      <c r="D87" s="2" t="str">
        <f t="shared" ref="D87:D150" ca="1" si="17">VLOOKUP(C87,$D$7:$E$9,2)</f>
        <v>Buona</v>
      </c>
      <c r="E87" s="28">
        <f t="shared" ref="E87:E150" ca="1" si="18">RAND()</f>
        <v>0.46540979747573918</v>
      </c>
      <c r="F87" s="2">
        <f t="shared" ref="F87:F150" ca="1" si="19">IF(D87="Brutta",VLOOKUP(E87,$O$7:$P$11,2),IF(D87="Discreta",VLOOKUP(E87,$R$7:$S$12,2),VLOOKUP(E87,$U$7:$V$13,2)))</f>
        <v>80</v>
      </c>
      <c r="G87" s="2">
        <f t="shared" ref="G87:G150" ca="1" si="20">$J$2*MIN(F87,$F$1)</f>
        <v>35</v>
      </c>
      <c r="H87" s="2">
        <f t="shared" ref="H87:H150" ca="1" si="21">($J$2-$J$1)*MAX(0,F87-$F$1)</f>
        <v>1.6999999999999997</v>
      </c>
      <c r="I87" s="2">
        <f t="shared" ref="I87:I150" ca="1" si="22">$J$3*MAX(0,$F$1-F87)</f>
        <v>0</v>
      </c>
      <c r="J87" s="2">
        <f t="shared" ref="J87:J150" ca="1" si="23">G87-$J$1*$F$1-H87+I87</f>
        <v>10.199999999999999</v>
      </c>
      <c r="L87" s="5">
        <f t="shared" ca="1" si="15"/>
        <v>0</v>
      </c>
      <c r="M87" s="5">
        <f t="shared" ca="1" si="14"/>
        <v>3.4000000000000004</v>
      </c>
      <c r="N87" s="5">
        <f t="shared" ca="1" si="14"/>
        <v>6.8</v>
      </c>
      <c r="O87" s="5">
        <f t="shared" ca="1" si="14"/>
        <v>10.199999999999999</v>
      </c>
      <c r="P87" s="5">
        <f t="shared" ca="1" si="14"/>
        <v>13.599999999999998</v>
      </c>
      <c r="Q87" s="5">
        <f t="shared" ca="1" si="14"/>
        <v>10.799999999999997</v>
      </c>
      <c r="R87" s="5">
        <f t="shared" ca="1" si="14"/>
        <v>8</v>
      </c>
    </row>
    <row r="88" spans="2:18" ht="15.5">
      <c r="B88" s="2">
        <v>67</v>
      </c>
      <c r="C88" s="28">
        <f t="shared" ca="1" si="16"/>
        <v>0.51777366275766157</v>
      </c>
      <c r="D88" s="2" t="str">
        <f t="shared" ca="1" si="17"/>
        <v>Discreta</v>
      </c>
      <c r="E88" s="28">
        <f t="shared" ca="1" si="18"/>
        <v>0.87371887948306137</v>
      </c>
      <c r="F88" s="2">
        <f t="shared" ca="1" si="19"/>
        <v>70</v>
      </c>
      <c r="G88" s="2">
        <f t="shared" ca="1" si="20"/>
        <v>35</v>
      </c>
      <c r="H88" s="2">
        <f t="shared" ca="1" si="21"/>
        <v>0</v>
      </c>
      <c r="I88" s="2">
        <f t="shared" ca="1" si="22"/>
        <v>0</v>
      </c>
      <c r="J88" s="2">
        <f t="shared" ca="1" si="23"/>
        <v>11.899999999999999</v>
      </c>
      <c r="L88" s="5">
        <f t="shared" ca="1" si="15"/>
        <v>1.6999999999999993</v>
      </c>
      <c r="M88" s="5">
        <f t="shared" ca="1" si="14"/>
        <v>5.1000000000000005</v>
      </c>
      <c r="N88" s="5">
        <f t="shared" ca="1" si="14"/>
        <v>8.5</v>
      </c>
      <c r="O88" s="5">
        <f t="shared" ca="1" si="14"/>
        <v>11.899999999999999</v>
      </c>
      <c r="P88" s="5">
        <f t="shared" ca="1" si="14"/>
        <v>9.0999999999999979</v>
      </c>
      <c r="Q88" s="5">
        <f t="shared" ca="1" si="14"/>
        <v>6.2999999999999972</v>
      </c>
      <c r="R88" s="5">
        <f t="shared" ca="1" si="14"/>
        <v>3.5</v>
      </c>
    </row>
    <row r="89" spans="2:18" ht="15.5">
      <c r="B89" s="2">
        <v>68</v>
      </c>
      <c r="C89" s="28">
        <f t="shared" ca="1" si="16"/>
        <v>0.19386385830219588</v>
      </c>
      <c r="D89" s="2" t="str">
        <f t="shared" ca="1" si="17"/>
        <v>Buona</v>
      </c>
      <c r="E89" s="28">
        <f t="shared" ca="1" si="18"/>
        <v>0.93440910382763209</v>
      </c>
      <c r="F89" s="2">
        <f t="shared" ca="1" si="19"/>
        <v>100</v>
      </c>
      <c r="G89" s="2">
        <f t="shared" ca="1" si="20"/>
        <v>35</v>
      </c>
      <c r="H89" s="2">
        <f t="shared" ca="1" si="21"/>
        <v>5.0999999999999996</v>
      </c>
      <c r="I89" s="2">
        <f t="shared" ca="1" si="22"/>
        <v>0</v>
      </c>
      <c r="J89" s="2">
        <f t="shared" ca="1" si="23"/>
        <v>6.7999999999999989</v>
      </c>
      <c r="L89" s="5">
        <f t="shared" ca="1" si="15"/>
        <v>-3.4000000000000004</v>
      </c>
      <c r="M89" s="5">
        <f t="shared" ca="1" si="14"/>
        <v>0</v>
      </c>
      <c r="N89" s="5">
        <f t="shared" ca="1" si="14"/>
        <v>3.4000000000000004</v>
      </c>
      <c r="O89" s="5">
        <f t="shared" ca="1" si="14"/>
        <v>6.7999999999999989</v>
      </c>
      <c r="P89" s="5">
        <f t="shared" ca="1" si="14"/>
        <v>10.199999999999999</v>
      </c>
      <c r="Q89" s="5">
        <f t="shared" ca="1" si="14"/>
        <v>13.599999999999998</v>
      </c>
      <c r="R89" s="5">
        <f t="shared" ca="1" si="14"/>
        <v>17</v>
      </c>
    </row>
    <row r="90" spans="2:18" ht="15.5">
      <c r="B90" s="2">
        <v>69</v>
      </c>
      <c r="C90" s="28">
        <f t="shared" ca="1" si="16"/>
        <v>0.53153396755715276</v>
      </c>
      <c r="D90" s="2" t="str">
        <f t="shared" ca="1" si="17"/>
        <v>Discreta</v>
      </c>
      <c r="E90" s="28">
        <f t="shared" ca="1" si="18"/>
        <v>0.1117701225948875</v>
      </c>
      <c r="F90" s="2">
        <f t="shared" ca="1" si="19"/>
        <v>50</v>
      </c>
      <c r="G90" s="2">
        <f t="shared" ca="1" si="20"/>
        <v>25</v>
      </c>
      <c r="H90" s="2">
        <f t="shared" ca="1" si="21"/>
        <v>0</v>
      </c>
      <c r="I90" s="2">
        <f t="shared" ca="1" si="22"/>
        <v>1</v>
      </c>
      <c r="J90" s="2">
        <f t="shared" ca="1" si="23"/>
        <v>2.8999999999999986</v>
      </c>
      <c r="L90" s="5">
        <f t="shared" ca="1" si="15"/>
        <v>5.0999999999999996</v>
      </c>
      <c r="M90" s="5">
        <f t="shared" ca="1" si="14"/>
        <v>8.5</v>
      </c>
      <c r="N90" s="5">
        <f t="shared" ca="1" si="14"/>
        <v>5.6999999999999993</v>
      </c>
      <c r="O90" s="5">
        <f t="shared" ca="1" si="14"/>
        <v>2.8999999999999986</v>
      </c>
      <c r="P90" s="5">
        <f t="shared" ca="1" si="14"/>
        <v>9.9999999999997868E-2</v>
      </c>
      <c r="Q90" s="5">
        <f t="shared" ca="1" si="14"/>
        <v>-2.7000000000000028</v>
      </c>
      <c r="R90" s="5">
        <f t="shared" ca="1" si="14"/>
        <v>-5.5</v>
      </c>
    </row>
    <row r="91" spans="2:18" ht="15.5">
      <c r="B91" s="2">
        <v>70</v>
      </c>
      <c r="C91" s="28">
        <f t="shared" ca="1" si="16"/>
        <v>0.28042645677248568</v>
      </c>
      <c r="D91" s="2" t="str">
        <f t="shared" ca="1" si="17"/>
        <v>Buona</v>
      </c>
      <c r="E91" s="28">
        <f t="shared" ca="1" si="18"/>
        <v>0.95595962064785267</v>
      </c>
      <c r="F91" s="2">
        <f t="shared" ca="1" si="19"/>
        <v>100</v>
      </c>
      <c r="G91" s="2">
        <f t="shared" ca="1" si="20"/>
        <v>35</v>
      </c>
      <c r="H91" s="2">
        <f t="shared" ca="1" si="21"/>
        <v>5.0999999999999996</v>
      </c>
      <c r="I91" s="2">
        <f t="shared" ca="1" si="22"/>
        <v>0</v>
      </c>
      <c r="J91" s="2">
        <f t="shared" ca="1" si="23"/>
        <v>6.7999999999999989</v>
      </c>
      <c r="L91" s="5">
        <f t="shared" ca="1" si="15"/>
        <v>-3.4000000000000004</v>
      </c>
      <c r="M91" s="5">
        <f t="shared" ca="1" si="14"/>
        <v>0</v>
      </c>
      <c r="N91" s="5">
        <f t="shared" ca="1" si="14"/>
        <v>3.4000000000000004</v>
      </c>
      <c r="O91" s="5">
        <f t="shared" ca="1" si="14"/>
        <v>6.7999999999999989</v>
      </c>
      <c r="P91" s="5">
        <f t="shared" ca="1" si="14"/>
        <v>10.199999999999999</v>
      </c>
      <c r="Q91" s="5">
        <f t="shared" ca="1" si="14"/>
        <v>13.599999999999998</v>
      </c>
      <c r="R91" s="5">
        <f t="shared" ca="1" si="14"/>
        <v>17</v>
      </c>
    </row>
    <row r="92" spans="2:18" ht="15.5">
      <c r="B92" s="2">
        <v>71</v>
      </c>
      <c r="C92" s="28">
        <f t="shared" ca="1" si="16"/>
        <v>0.54460300548047136</v>
      </c>
      <c r="D92" s="2" t="str">
        <f t="shared" ca="1" si="17"/>
        <v>Discreta</v>
      </c>
      <c r="E92" s="28">
        <f t="shared" ca="1" si="18"/>
        <v>0.31791656763695897</v>
      </c>
      <c r="F92" s="2">
        <f t="shared" ca="1" si="19"/>
        <v>60</v>
      </c>
      <c r="G92" s="2">
        <f t="shared" ca="1" si="20"/>
        <v>30</v>
      </c>
      <c r="H92" s="2">
        <f t="shared" ca="1" si="21"/>
        <v>0</v>
      </c>
      <c r="I92" s="2">
        <f t="shared" ca="1" si="22"/>
        <v>0.5</v>
      </c>
      <c r="J92" s="2">
        <f t="shared" ca="1" si="23"/>
        <v>7.3999999999999986</v>
      </c>
      <c r="L92" s="5">
        <f t="shared" ca="1" si="15"/>
        <v>3.3999999999999995</v>
      </c>
      <c r="M92" s="5">
        <f t="shared" ca="1" si="14"/>
        <v>6.8000000000000007</v>
      </c>
      <c r="N92" s="5">
        <f t="shared" ca="1" si="14"/>
        <v>10.199999999999999</v>
      </c>
      <c r="O92" s="5">
        <f t="shared" ca="1" si="14"/>
        <v>7.3999999999999986</v>
      </c>
      <c r="P92" s="5">
        <f t="shared" ca="1" si="14"/>
        <v>4.5999999999999979</v>
      </c>
      <c r="Q92" s="5">
        <f t="shared" ca="1" si="14"/>
        <v>1.7999999999999972</v>
      </c>
      <c r="R92" s="5">
        <f t="shared" ca="1" si="14"/>
        <v>-1</v>
      </c>
    </row>
    <row r="93" spans="2:18" ht="15.5">
      <c r="B93" s="2">
        <v>72</v>
      </c>
      <c r="C93" s="28">
        <f t="shared" ca="1" si="16"/>
        <v>0.93410193593216684</v>
      </c>
      <c r="D93" s="2" t="str">
        <f t="shared" ca="1" si="17"/>
        <v>Brutta</v>
      </c>
      <c r="E93" s="28">
        <f t="shared" ca="1" si="18"/>
        <v>0.21442452524940125</v>
      </c>
      <c r="F93" s="2">
        <f t="shared" ca="1" si="19"/>
        <v>40</v>
      </c>
      <c r="G93" s="2">
        <f t="shared" ca="1" si="20"/>
        <v>20</v>
      </c>
      <c r="H93" s="2">
        <f t="shared" ca="1" si="21"/>
        <v>0</v>
      </c>
      <c r="I93" s="2">
        <f t="shared" ca="1" si="22"/>
        <v>1.5</v>
      </c>
      <c r="J93" s="2">
        <f t="shared" ca="1" si="23"/>
        <v>-1.6000000000000014</v>
      </c>
      <c r="L93" s="5">
        <f t="shared" ca="1" si="15"/>
        <v>6.7999999999999989</v>
      </c>
      <c r="M93" s="5">
        <f t="shared" ca="1" si="14"/>
        <v>4</v>
      </c>
      <c r="N93" s="5">
        <f t="shared" ca="1" si="14"/>
        <v>1.1999999999999993</v>
      </c>
      <c r="O93" s="5">
        <f t="shared" ca="1" si="14"/>
        <v>-1.6000000000000014</v>
      </c>
      <c r="P93" s="5">
        <f t="shared" ca="1" si="14"/>
        <v>-4.4000000000000021</v>
      </c>
      <c r="Q93" s="5">
        <f t="shared" ca="1" si="14"/>
        <v>-7.2000000000000028</v>
      </c>
      <c r="R93" s="5">
        <f t="shared" ca="1" si="14"/>
        <v>-10</v>
      </c>
    </row>
    <row r="94" spans="2:18" ht="15.5">
      <c r="B94" s="2">
        <v>73</v>
      </c>
      <c r="C94" s="28">
        <f t="shared" ca="1" si="16"/>
        <v>0.82788599984873656</v>
      </c>
      <c r="D94" s="2" t="str">
        <f t="shared" ca="1" si="17"/>
        <v>Brutta</v>
      </c>
      <c r="E94" s="28">
        <f t="shared" ca="1" si="18"/>
        <v>0.31270605684730668</v>
      </c>
      <c r="F94" s="2">
        <f t="shared" ca="1" si="19"/>
        <v>40</v>
      </c>
      <c r="G94" s="2">
        <f t="shared" ca="1" si="20"/>
        <v>20</v>
      </c>
      <c r="H94" s="2">
        <f t="shared" ca="1" si="21"/>
        <v>0</v>
      </c>
      <c r="I94" s="2">
        <f t="shared" ca="1" si="22"/>
        <v>1.5</v>
      </c>
      <c r="J94" s="2">
        <f t="shared" ca="1" si="23"/>
        <v>-1.6000000000000014</v>
      </c>
      <c r="L94" s="5">
        <f t="shared" ca="1" si="15"/>
        <v>6.7999999999999989</v>
      </c>
      <c r="M94" s="5">
        <f t="shared" ca="1" si="14"/>
        <v>4</v>
      </c>
      <c r="N94" s="5">
        <f t="shared" ca="1" si="14"/>
        <v>1.1999999999999993</v>
      </c>
      <c r="O94" s="5">
        <f t="shared" ca="1" si="14"/>
        <v>-1.6000000000000014</v>
      </c>
      <c r="P94" s="5">
        <f t="shared" ca="1" si="14"/>
        <v>-4.4000000000000021</v>
      </c>
      <c r="Q94" s="5">
        <f t="shared" ca="1" si="14"/>
        <v>-7.2000000000000028</v>
      </c>
      <c r="R94" s="5">
        <f t="shared" ca="1" si="14"/>
        <v>-10</v>
      </c>
    </row>
    <row r="95" spans="2:18" ht="15.5">
      <c r="B95" s="2">
        <v>74</v>
      </c>
      <c r="C95" s="28">
        <f t="shared" ca="1" si="16"/>
        <v>1.2626824591223884E-2</v>
      </c>
      <c r="D95" s="2" t="str">
        <f t="shared" ca="1" si="17"/>
        <v>Buona</v>
      </c>
      <c r="E95" s="28">
        <f t="shared" ca="1" si="18"/>
        <v>0.34735361018395261</v>
      </c>
      <c r="F95" s="2">
        <f t="shared" ca="1" si="19"/>
        <v>70</v>
      </c>
      <c r="G95" s="2">
        <f t="shared" ca="1" si="20"/>
        <v>35</v>
      </c>
      <c r="H95" s="2">
        <f t="shared" ca="1" si="21"/>
        <v>0</v>
      </c>
      <c r="I95" s="2">
        <f t="shared" ca="1" si="22"/>
        <v>0</v>
      </c>
      <c r="J95" s="2">
        <f t="shared" ca="1" si="23"/>
        <v>11.899999999999999</v>
      </c>
      <c r="L95" s="5">
        <f t="shared" ca="1" si="15"/>
        <v>1.6999999999999993</v>
      </c>
      <c r="M95" s="5">
        <f t="shared" ca="1" si="14"/>
        <v>5.1000000000000005</v>
      </c>
      <c r="N95" s="5">
        <f t="shared" ca="1" si="14"/>
        <v>8.5</v>
      </c>
      <c r="O95" s="5">
        <f t="shared" ca="1" si="14"/>
        <v>11.899999999999999</v>
      </c>
      <c r="P95" s="5">
        <f t="shared" ca="1" si="14"/>
        <v>9.0999999999999979</v>
      </c>
      <c r="Q95" s="5">
        <f t="shared" ca="1" si="14"/>
        <v>6.2999999999999972</v>
      </c>
      <c r="R95" s="5">
        <f t="shared" ca="1" si="14"/>
        <v>3.5</v>
      </c>
    </row>
    <row r="96" spans="2:18" ht="15.5">
      <c r="B96" s="2">
        <v>75</v>
      </c>
      <c r="C96" s="28">
        <f t="shared" ca="1" si="16"/>
        <v>0.54554223792951229</v>
      </c>
      <c r="D96" s="2" t="str">
        <f t="shared" ca="1" si="17"/>
        <v>Discreta</v>
      </c>
      <c r="E96" s="28">
        <f t="shared" ca="1" si="18"/>
        <v>0.65470000555143537</v>
      </c>
      <c r="F96" s="2">
        <f t="shared" ca="1" si="19"/>
        <v>60</v>
      </c>
      <c r="G96" s="2">
        <f t="shared" ca="1" si="20"/>
        <v>30</v>
      </c>
      <c r="H96" s="2">
        <f t="shared" ca="1" si="21"/>
        <v>0</v>
      </c>
      <c r="I96" s="2">
        <f t="shared" ca="1" si="22"/>
        <v>0.5</v>
      </c>
      <c r="J96" s="2">
        <f t="shared" ca="1" si="23"/>
        <v>7.3999999999999986</v>
      </c>
      <c r="L96" s="5">
        <f t="shared" ca="1" si="15"/>
        <v>3.3999999999999995</v>
      </c>
      <c r="M96" s="5">
        <f t="shared" ca="1" si="14"/>
        <v>6.8000000000000007</v>
      </c>
      <c r="N96" s="5">
        <f t="shared" ca="1" si="14"/>
        <v>10.199999999999999</v>
      </c>
      <c r="O96" s="5">
        <f t="shared" ca="1" si="14"/>
        <v>7.3999999999999986</v>
      </c>
      <c r="P96" s="5">
        <f t="shared" ca="1" si="14"/>
        <v>4.5999999999999979</v>
      </c>
      <c r="Q96" s="5">
        <f t="shared" ca="1" si="14"/>
        <v>1.7999999999999972</v>
      </c>
      <c r="R96" s="5">
        <f t="shared" ca="1" si="14"/>
        <v>-1</v>
      </c>
    </row>
    <row r="97" spans="2:18" ht="15.5">
      <c r="B97" s="2">
        <v>76</v>
      </c>
      <c r="C97" s="28">
        <f t="shared" ca="1" si="16"/>
        <v>0.77781319652598468</v>
      </c>
      <c r="D97" s="2" t="str">
        <f t="shared" ca="1" si="17"/>
        <v>Discreta</v>
      </c>
      <c r="E97" s="28">
        <f t="shared" ca="1" si="18"/>
        <v>0.76832238970873346</v>
      </c>
      <c r="F97" s="2">
        <f t="shared" ca="1" si="19"/>
        <v>70</v>
      </c>
      <c r="G97" s="2">
        <f t="shared" ca="1" si="20"/>
        <v>35</v>
      </c>
      <c r="H97" s="2">
        <f t="shared" ca="1" si="21"/>
        <v>0</v>
      </c>
      <c r="I97" s="2">
        <f t="shared" ca="1" si="22"/>
        <v>0</v>
      </c>
      <c r="J97" s="2">
        <f t="shared" ca="1" si="23"/>
        <v>11.899999999999999</v>
      </c>
      <c r="L97" s="5">
        <f t="shared" ca="1" si="15"/>
        <v>1.6999999999999993</v>
      </c>
      <c r="M97" s="5">
        <f t="shared" ca="1" si="14"/>
        <v>5.1000000000000005</v>
      </c>
      <c r="N97" s="5">
        <f t="shared" ca="1" si="14"/>
        <v>8.5</v>
      </c>
      <c r="O97" s="5">
        <f t="shared" ca="1" si="14"/>
        <v>11.899999999999999</v>
      </c>
      <c r="P97" s="5">
        <f t="shared" ca="1" si="14"/>
        <v>9.0999999999999979</v>
      </c>
      <c r="Q97" s="5">
        <f t="shared" ca="1" si="14"/>
        <v>6.2999999999999972</v>
      </c>
      <c r="R97" s="5">
        <f t="shared" ca="1" si="14"/>
        <v>3.5</v>
      </c>
    </row>
    <row r="98" spans="2:18" ht="15.5">
      <c r="B98" s="2">
        <v>77</v>
      </c>
      <c r="C98" s="28">
        <f t="shared" ca="1" si="16"/>
        <v>0.2546230198639361</v>
      </c>
      <c r="D98" s="2" t="str">
        <f t="shared" ca="1" si="17"/>
        <v>Buona</v>
      </c>
      <c r="E98" s="28">
        <f t="shared" ca="1" si="18"/>
        <v>0.31366599523646732</v>
      </c>
      <c r="F98" s="2">
        <f t="shared" ca="1" si="19"/>
        <v>70</v>
      </c>
      <c r="G98" s="2">
        <f t="shared" ca="1" si="20"/>
        <v>35</v>
      </c>
      <c r="H98" s="2">
        <f t="shared" ca="1" si="21"/>
        <v>0</v>
      </c>
      <c r="I98" s="2">
        <f t="shared" ca="1" si="22"/>
        <v>0</v>
      </c>
      <c r="J98" s="2">
        <f t="shared" ca="1" si="23"/>
        <v>11.899999999999999</v>
      </c>
      <c r="L98" s="5">
        <f t="shared" ca="1" si="15"/>
        <v>1.6999999999999993</v>
      </c>
      <c r="M98" s="5">
        <f t="shared" ca="1" si="14"/>
        <v>5.1000000000000005</v>
      </c>
      <c r="N98" s="5">
        <f t="shared" ca="1" si="14"/>
        <v>8.5</v>
      </c>
      <c r="O98" s="5">
        <f t="shared" ca="1" si="14"/>
        <v>11.899999999999999</v>
      </c>
      <c r="P98" s="5">
        <f t="shared" ca="1" si="14"/>
        <v>9.0999999999999979</v>
      </c>
      <c r="Q98" s="5">
        <f t="shared" ca="1" si="14"/>
        <v>6.2999999999999972</v>
      </c>
      <c r="R98" s="5">
        <f t="shared" ca="1" si="14"/>
        <v>3.5</v>
      </c>
    </row>
    <row r="99" spans="2:18" ht="15.5">
      <c r="B99" s="2">
        <v>78</v>
      </c>
      <c r="C99" s="28">
        <f t="shared" ca="1" si="16"/>
        <v>0.16498580786114203</v>
      </c>
      <c r="D99" s="2" t="str">
        <f t="shared" ca="1" si="17"/>
        <v>Buona</v>
      </c>
      <c r="E99" s="28">
        <f t="shared" ca="1" si="18"/>
        <v>0.38713034183287809</v>
      </c>
      <c r="F99" s="2">
        <f t="shared" ca="1" si="19"/>
        <v>70</v>
      </c>
      <c r="G99" s="2">
        <f t="shared" ca="1" si="20"/>
        <v>35</v>
      </c>
      <c r="H99" s="2">
        <f t="shared" ca="1" si="21"/>
        <v>0</v>
      </c>
      <c r="I99" s="2">
        <f t="shared" ca="1" si="22"/>
        <v>0</v>
      </c>
      <c r="J99" s="2">
        <f t="shared" ca="1" si="23"/>
        <v>11.899999999999999</v>
      </c>
      <c r="L99" s="5">
        <f t="shared" ca="1" si="15"/>
        <v>1.6999999999999993</v>
      </c>
      <c r="M99" s="5">
        <f t="shared" ca="1" si="14"/>
        <v>5.1000000000000005</v>
      </c>
      <c r="N99" s="5">
        <f t="shared" ca="1" si="14"/>
        <v>8.5</v>
      </c>
      <c r="O99" s="5">
        <f t="shared" ca="1" si="14"/>
        <v>11.899999999999999</v>
      </c>
      <c r="P99" s="5">
        <f t="shared" ca="1" si="14"/>
        <v>9.0999999999999979</v>
      </c>
      <c r="Q99" s="5">
        <f t="shared" ca="1" si="14"/>
        <v>6.2999999999999972</v>
      </c>
      <c r="R99" s="5">
        <f t="shared" ca="1" si="14"/>
        <v>3.5</v>
      </c>
    </row>
    <row r="100" spans="2:18" ht="15.5">
      <c r="B100" s="2">
        <v>79</v>
      </c>
      <c r="C100" s="28">
        <f t="shared" ca="1" si="16"/>
        <v>0.48578050960203356</v>
      </c>
      <c r="D100" s="2" t="str">
        <f t="shared" ca="1" si="17"/>
        <v>Discreta</v>
      </c>
      <c r="E100" s="28">
        <f t="shared" ca="1" si="18"/>
        <v>0.61775262207560222</v>
      </c>
      <c r="F100" s="2">
        <f t="shared" ca="1" si="19"/>
        <v>60</v>
      </c>
      <c r="G100" s="2">
        <f t="shared" ca="1" si="20"/>
        <v>30</v>
      </c>
      <c r="H100" s="2">
        <f t="shared" ca="1" si="21"/>
        <v>0</v>
      </c>
      <c r="I100" s="2">
        <f t="shared" ca="1" si="22"/>
        <v>0.5</v>
      </c>
      <c r="J100" s="2">
        <f t="shared" ca="1" si="23"/>
        <v>7.3999999999999986</v>
      </c>
      <c r="L100" s="5">
        <f t="shared" ca="1" si="15"/>
        <v>3.3999999999999995</v>
      </c>
      <c r="M100" s="5">
        <f t="shared" ca="1" si="14"/>
        <v>6.8000000000000007</v>
      </c>
      <c r="N100" s="5">
        <f t="shared" ca="1" si="14"/>
        <v>10.199999999999999</v>
      </c>
      <c r="O100" s="5">
        <f t="shared" ca="1" si="14"/>
        <v>7.3999999999999986</v>
      </c>
      <c r="P100" s="5">
        <f t="shared" ca="1" si="14"/>
        <v>4.5999999999999979</v>
      </c>
      <c r="Q100" s="5">
        <f t="shared" ca="1" si="14"/>
        <v>1.7999999999999972</v>
      </c>
      <c r="R100" s="5">
        <f t="shared" ca="1" si="14"/>
        <v>-1</v>
      </c>
    </row>
    <row r="101" spans="2:18" ht="15.5">
      <c r="B101" s="2">
        <v>80</v>
      </c>
      <c r="C101" s="28">
        <f t="shared" ca="1" si="16"/>
        <v>0.12110624122681457</v>
      </c>
      <c r="D101" s="2" t="str">
        <f t="shared" ca="1" si="17"/>
        <v>Buona</v>
      </c>
      <c r="E101" s="28">
        <f t="shared" ca="1" si="18"/>
        <v>0.20019638465032563</v>
      </c>
      <c r="F101" s="2">
        <f t="shared" ca="1" si="19"/>
        <v>60</v>
      </c>
      <c r="G101" s="2">
        <f t="shared" ca="1" si="20"/>
        <v>30</v>
      </c>
      <c r="H101" s="2">
        <f t="shared" ca="1" si="21"/>
        <v>0</v>
      </c>
      <c r="I101" s="2">
        <f t="shared" ca="1" si="22"/>
        <v>0.5</v>
      </c>
      <c r="J101" s="2">
        <f t="shared" ca="1" si="23"/>
        <v>7.3999999999999986</v>
      </c>
      <c r="L101" s="5">
        <f t="shared" ca="1" si="15"/>
        <v>3.3999999999999995</v>
      </c>
      <c r="M101" s="5">
        <f t="shared" ca="1" si="14"/>
        <v>6.8000000000000007</v>
      </c>
      <c r="N101" s="5">
        <f t="shared" ca="1" si="14"/>
        <v>10.199999999999999</v>
      </c>
      <c r="O101" s="5">
        <f t="shared" ca="1" si="14"/>
        <v>7.3999999999999986</v>
      </c>
      <c r="P101" s="5">
        <f t="shared" ca="1" si="14"/>
        <v>4.5999999999999979</v>
      </c>
      <c r="Q101" s="5">
        <f t="shared" ca="1" si="14"/>
        <v>1.7999999999999972</v>
      </c>
      <c r="R101" s="5">
        <f t="shared" ca="1" si="14"/>
        <v>-1</v>
      </c>
    </row>
    <row r="102" spans="2:18" ht="15.5">
      <c r="B102" s="2">
        <v>81</v>
      </c>
      <c r="C102" s="28">
        <f t="shared" ca="1" si="16"/>
        <v>0.45989211122919837</v>
      </c>
      <c r="D102" s="2" t="str">
        <f t="shared" ca="1" si="17"/>
        <v>Discreta</v>
      </c>
      <c r="E102" s="28">
        <f t="shared" ca="1" si="18"/>
        <v>0.5714887828404086</v>
      </c>
      <c r="F102" s="2">
        <f t="shared" ca="1" si="19"/>
        <v>60</v>
      </c>
      <c r="G102" s="2">
        <f t="shared" ca="1" si="20"/>
        <v>30</v>
      </c>
      <c r="H102" s="2">
        <f t="shared" ca="1" si="21"/>
        <v>0</v>
      </c>
      <c r="I102" s="2">
        <f t="shared" ca="1" si="22"/>
        <v>0.5</v>
      </c>
      <c r="J102" s="2">
        <f t="shared" ca="1" si="23"/>
        <v>7.3999999999999986</v>
      </c>
      <c r="L102" s="5">
        <f t="shared" ca="1" si="15"/>
        <v>3.3999999999999995</v>
      </c>
      <c r="M102" s="5">
        <f t="shared" ca="1" si="14"/>
        <v>6.8000000000000007</v>
      </c>
      <c r="N102" s="5">
        <f t="shared" ca="1" si="14"/>
        <v>10.199999999999999</v>
      </c>
      <c r="O102" s="5">
        <f t="shared" ca="1" si="14"/>
        <v>7.3999999999999986</v>
      </c>
      <c r="P102" s="5">
        <f t="shared" ca="1" si="14"/>
        <v>4.5999999999999979</v>
      </c>
      <c r="Q102" s="5">
        <f t="shared" ca="1" si="14"/>
        <v>1.7999999999999972</v>
      </c>
      <c r="R102" s="5">
        <f t="shared" ca="1" si="14"/>
        <v>-1</v>
      </c>
    </row>
    <row r="103" spans="2:18" ht="15.5">
      <c r="B103" s="2">
        <v>82</v>
      </c>
      <c r="C103" s="28">
        <f t="shared" ca="1" si="16"/>
        <v>0.57614256853379919</v>
      </c>
      <c r="D103" s="2" t="str">
        <f t="shared" ca="1" si="17"/>
        <v>Discreta</v>
      </c>
      <c r="E103" s="28">
        <f t="shared" ca="1" si="18"/>
        <v>0.66877533631730102</v>
      </c>
      <c r="F103" s="2">
        <f t="shared" ca="1" si="19"/>
        <v>60</v>
      </c>
      <c r="G103" s="2">
        <f t="shared" ca="1" si="20"/>
        <v>30</v>
      </c>
      <c r="H103" s="2">
        <f t="shared" ca="1" si="21"/>
        <v>0</v>
      </c>
      <c r="I103" s="2">
        <f t="shared" ca="1" si="22"/>
        <v>0.5</v>
      </c>
      <c r="J103" s="2">
        <f t="shared" ca="1" si="23"/>
        <v>7.3999999999999986</v>
      </c>
      <c r="L103" s="5">
        <f t="shared" ca="1" si="15"/>
        <v>3.3999999999999995</v>
      </c>
      <c r="M103" s="5">
        <f t="shared" ca="1" si="14"/>
        <v>6.8000000000000007</v>
      </c>
      <c r="N103" s="5">
        <f t="shared" ca="1" si="14"/>
        <v>10.199999999999999</v>
      </c>
      <c r="O103" s="5">
        <f t="shared" ca="1" si="14"/>
        <v>7.3999999999999986</v>
      </c>
      <c r="P103" s="5">
        <f t="shared" ca="1" si="14"/>
        <v>4.5999999999999979</v>
      </c>
      <c r="Q103" s="5">
        <f t="shared" ca="1" si="14"/>
        <v>1.7999999999999972</v>
      </c>
      <c r="R103" s="5">
        <f t="shared" ca="1" si="14"/>
        <v>-1</v>
      </c>
    </row>
    <row r="104" spans="2:18" ht="15.5">
      <c r="B104" s="2">
        <v>83</v>
      </c>
      <c r="C104" s="28">
        <f t="shared" ca="1" si="16"/>
        <v>0.17181731790734789</v>
      </c>
      <c r="D104" s="2" t="str">
        <f t="shared" ca="1" si="17"/>
        <v>Buona</v>
      </c>
      <c r="E104" s="28">
        <f t="shared" ca="1" si="18"/>
        <v>0.87882405142655062</v>
      </c>
      <c r="F104" s="2">
        <f t="shared" ca="1" si="19"/>
        <v>90</v>
      </c>
      <c r="G104" s="2">
        <f t="shared" ca="1" si="20"/>
        <v>35</v>
      </c>
      <c r="H104" s="2">
        <f t="shared" ca="1" si="21"/>
        <v>3.3999999999999995</v>
      </c>
      <c r="I104" s="2">
        <f t="shared" ca="1" si="22"/>
        <v>0</v>
      </c>
      <c r="J104" s="2">
        <f t="shared" ca="1" si="23"/>
        <v>8.5</v>
      </c>
      <c r="L104" s="5">
        <f t="shared" ca="1" si="15"/>
        <v>-1.7000000000000011</v>
      </c>
      <c r="M104" s="5">
        <f t="shared" ca="1" si="14"/>
        <v>1.7000000000000011</v>
      </c>
      <c r="N104" s="5">
        <f t="shared" ca="1" si="14"/>
        <v>5.0999999999999996</v>
      </c>
      <c r="O104" s="5">
        <f t="shared" ca="1" si="14"/>
        <v>8.5</v>
      </c>
      <c r="P104" s="5">
        <f t="shared" ca="1" si="14"/>
        <v>11.899999999999999</v>
      </c>
      <c r="Q104" s="5">
        <f t="shared" ca="1" si="14"/>
        <v>15.299999999999997</v>
      </c>
      <c r="R104" s="5">
        <f t="shared" ca="1" si="14"/>
        <v>12.5</v>
      </c>
    </row>
    <row r="105" spans="2:18" ht="15.5">
      <c r="B105" s="2">
        <v>84</v>
      </c>
      <c r="C105" s="28">
        <f t="shared" ca="1" si="16"/>
        <v>0.42926966417863044</v>
      </c>
      <c r="D105" s="2" t="str">
        <f t="shared" ca="1" si="17"/>
        <v>Discreta</v>
      </c>
      <c r="E105" s="28">
        <f t="shared" ca="1" si="18"/>
        <v>3.9911823912000322E-2</v>
      </c>
      <c r="F105" s="2">
        <f t="shared" ca="1" si="19"/>
        <v>40</v>
      </c>
      <c r="G105" s="2">
        <f t="shared" ca="1" si="20"/>
        <v>20</v>
      </c>
      <c r="H105" s="2">
        <f t="shared" ca="1" si="21"/>
        <v>0</v>
      </c>
      <c r="I105" s="2">
        <f t="shared" ca="1" si="22"/>
        <v>1.5</v>
      </c>
      <c r="J105" s="2">
        <f t="shared" ca="1" si="23"/>
        <v>-1.6000000000000014</v>
      </c>
      <c r="L105" s="5">
        <f t="shared" ca="1" si="15"/>
        <v>6.7999999999999989</v>
      </c>
      <c r="M105" s="5">
        <f t="shared" ca="1" si="14"/>
        <v>4</v>
      </c>
      <c r="N105" s="5">
        <f t="shared" ca="1" si="14"/>
        <v>1.1999999999999993</v>
      </c>
      <c r="O105" s="5">
        <f t="shared" ca="1" si="14"/>
        <v>-1.6000000000000014</v>
      </c>
      <c r="P105" s="5">
        <f t="shared" ca="1" si="14"/>
        <v>-4.4000000000000021</v>
      </c>
      <c r="Q105" s="5">
        <f t="shared" ca="1" si="14"/>
        <v>-7.2000000000000028</v>
      </c>
      <c r="R105" s="5">
        <f t="shared" ca="1" si="14"/>
        <v>-10</v>
      </c>
    </row>
    <row r="106" spans="2:18" ht="15.5">
      <c r="B106" s="2">
        <v>85</v>
      </c>
      <c r="C106" s="28">
        <f t="shared" ca="1" si="16"/>
        <v>0.10324749203013905</v>
      </c>
      <c r="D106" s="2" t="str">
        <f t="shared" ca="1" si="17"/>
        <v>Buona</v>
      </c>
      <c r="E106" s="28">
        <f t="shared" ca="1" si="18"/>
        <v>0.62906276642150594</v>
      </c>
      <c r="F106" s="2">
        <f t="shared" ca="1" si="19"/>
        <v>80</v>
      </c>
      <c r="G106" s="2">
        <f t="shared" ca="1" si="20"/>
        <v>35</v>
      </c>
      <c r="H106" s="2">
        <f t="shared" ca="1" si="21"/>
        <v>1.6999999999999997</v>
      </c>
      <c r="I106" s="2">
        <f t="shared" ca="1" si="22"/>
        <v>0</v>
      </c>
      <c r="J106" s="2">
        <f t="shared" ca="1" si="23"/>
        <v>10.199999999999999</v>
      </c>
      <c r="L106" s="5">
        <f t="shared" ca="1" si="15"/>
        <v>0</v>
      </c>
      <c r="M106" s="5">
        <f t="shared" ca="1" si="14"/>
        <v>3.4000000000000004</v>
      </c>
      <c r="N106" s="5">
        <f t="shared" ca="1" si="14"/>
        <v>6.8</v>
      </c>
      <c r="O106" s="5">
        <f t="shared" ca="1" si="14"/>
        <v>10.199999999999999</v>
      </c>
      <c r="P106" s="5">
        <f t="shared" ca="1" si="14"/>
        <v>13.599999999999998</v>
      </c>
      <c r="Q106" s="5">
        <f t="shared" ca="1" si="14"/>
        <v>10.799999999999997</v>
      </c>
      <c r="R106" s="5">
        <f t="shared" ca="1" si="14"/>
        <v>8</v>
      </c>
    </row>
    <row r="107" spans="2:18" ht="15.5">
      <c r="B107" s="2">
        <v>86</v>
      </c>
      <c r="C107" s="28">
        <f t="shared" ca="1" si="16"/>
        <v>0.74403451771357609</v>
      </c>
      <c r="D107" s="2" t="str">
        <f t="shared" ca="1" si="17"/>
        <v>Discreta</v>
      </c>
      <c r="E107" s="28">
        <f t="shared" ca="1" si="18"/>
        <v>0.66608402573305303</v>
      </c>
      <c r="F107" s="2">
        <f t="shared" ca="1" si="19"/>
        <v>60</v>
      </c>
      <c r="G107" s="2">
        <f t="shared" ca="1" si="20"/>
        <v>30</v>
      </c>
      <c r="H107" s="2">
        <f t="shared" ca="1" si="21"/>
        <v>0</v>
      </c>
      <c r="I107" s="2">
        <f t="shared" ca="1" si="22"/>
        <v>0.5</v>
      </c>
      <c r="J107" s="2">
        <f t="shared" ca="1" si="23"/>
        <v>7.3999999999999986</v>
      </c>
      <c r="L107" s="5">
        <f t="shared" ca="1" si="15"/>
        <v>3.3999999999999995</v>
      </c>
      <c r="M107" s="5">
        <f t="shared" ca="1" si="14"/>
        <v>6.8000000000000007</v>
      </c>
      <c r="N107" s="5">
        <f t="shared" ca="1" si="14"/>
        <v>10.199999999999999</v>
      </c>
      <c r="O107" s="5">
        <f t="shared" ca="1" si="14"/>
        <v>7.3999999999999986</v>
      </c>
      <c r="P107" s="5">
        <f t="shared" ca="1" si="14"/>
        <v>4.5999999999999979</v>
      </c>
      <c r="Q107" s="5">
        <f t="shared" ca="1" si="14"/>
        <v>1.7999999999999972</v>
      </c>
      <c r="R107" s="5">
        <f t="shared" ca="1" si="14"/>
        <v>-1</v>
      </c>
    </row>
    <row r="108" spans="2:18" ht="15.5">
      <c r="B108" s="2">
        <v>87</v>
      </c>
      <c r="C108" s="28">
        <f t="shared" ca="1" si="16"/>
        <v>7.7094333609934784E-2</v>
      </c>
      <c r="D108" s="2" t="str">
        <f t="shared" ca="1" si="17"/>
        <v>Buona</v>
      </c>
      <c r="E108" s="28">
        <f t="shared" ca="1" si="18"/>
        <v>0.42210624675034658</v>
      </c>
      <c r="F108" s="2">
        <f t="shared" ca="1" si="19"/>
        <v>70</v>
      </c>
      <c r="G108" s="2">
        <f t="shared" ca="1" si="20"/>
        <v>35</v>
      </c>
      <c r="H108" s="2">
        <f t="shared" ca="1" si="21"/>
        <v>0</v>
      </c>
      <c r="I108" s="2">
        <f t="shared" ca="1" si="22"/>
        <v>0</v>
      </c>
      <c r="J108" s="2">
        <f t="shared" ca="1" si="23"/>
        <v>11.899999999999999</v>
      </c>
      <c r="L108" s="5">
        <f t="shared" ca="1" si="15"/>
        <v>1.6999999999999993</v>
      </c>
      <c r="M108" s="5">
        <f t="shared" ca="1" si="14"/>
        <v>5.1000000000000005</v>
      </c>
      <c r="N108" s="5">
        <f t="shared" ca="1" si="14"/>
        <v>8.5</v>
      </c>
      <c r="O108" s="5">
        <f t="shared" ca="1" si="14"/>
        <v>11.899999999999999</v>
      </c>
      <c r="P108" s="5">
        <f t="shared" ca="1" si="14"/>
        <v>9.0999999999999979</v>
      </c>
      <c r="Q108" s="5">
        <f t="shared" ca="1" si="14"/>
        <v>6.2999999999999972</v>
      </c>
      <c r="R108" s="5">
        <f t="shared" ca="1" si="14"/>
        <v>3.5</v>
      </c>
    </row>
    <row r="109" spans="2:18" ht="15.5">
      <c r="B109" s="2">
        <v>88</v>
      </c>
      <c r="C109" s="28">
        <f t="shared" ca="1" si="16"/>
        <v>0.16725850990152868</v>
      </c>
      <c r="D109" s="2" t="str">
        <f t="shared" ca="1" si="17"/>
        <v>Buona</v>
      </c>
      <c r="E109" s="28">
        <f t="shared" ca="1" si="18"/>
        <v>0.66617433480316635</v>
      </c>
      <c r="F109" s="2">
        <f t="shared" ca="1" si="19"/>
        <v>80</v>
      </c>
      <c r="G109" s="2">
        <f t="shared" ca="1" si="20"/>
        <v>35</v>
      </c>
      <c r="H109" s="2">
        <f t="shared" ca="1" si="21"/>
        <v>1.6999999999999997</v>
      </c>
      <c r="I109" s="2">
        <f t="shared" ca="1" si="22"/>
        <v>0</v>
      </c>
      <c r="J109" s="2">
        <f t="shared" ca="1" si="23"/>
        <v>10.199999999999999</v>
      </c>
      <c r="L109" s="5">
        <f t="shared" ca="1" si="15"/>
        <v>0</v>
      </c>
      <c r="M109" s="5">
        <f t="shared" ca="1" si="14"/>
        <v>3.4000000000000004</v>
      </c>
      <c r="N109" s="5">
        <f t="shared" ca="1" si="14"/>
        <v>6.8</v>
      </c>
      <c r="O109" s="5">
        <f t="shared" ca="1" si="14"/>
        <v>10.199999999999999</v>
      </c>
      <c r="P109" s="5">
        <f t="shared" ca="1" si="14"/>
        <v>13.599999999999998</v>
      </c>
      <c r="Q109" s="5">
        <f t="shared" ca="1" si="14"/>
        <v>10.799999999999997</v>
      </c>
      <c r="R109" s="5">
        <f t="shared" ca="1" si="14"/>
        <v>8</v>
      </c>
    </row>
    <row r="110" spans="2:18" ht="15.5">
      <c r="B110" s="2">
        <v>89</v>
      </c>
      <c r="C110" s="28">
        <f t="shared" ca="1" si="16"/>
        <v>7.7855791806667463E-2</v>
      </c>
      <c r="D110" s="2" t="str">
        <f t="shared" ca="1" si="17"/>
        <v>Buona</v>
      </c>
      <c r="E110" s="28">
        <f t="shared" ca="1" si="18"/>
        <v>0.73039099314652323</v>
      </c>
      <c r="F110" s="2">
        <f t="shared" ca="1" si="19"/>
        <v>80</v>
      </c>
      <c r="G110" s="2">
        <f t="shared" ca="1" si="20"/>
        <v>35</v>
      </c>
      <c r="H110" s="2">
        <f t="shared" ca="1" si="21"/>
        <v>1.6999999999999997</v>
      </c>
      <c r="I110" s="2">
        <f t="shared" ca="1" si="22"/>
        <v>0</v>
      </c>
      <c r="J110" s="2">
        <f t="shared" ca="1" si="23"/>
        <v>10.199999999999999</v>
      </c>
      <c r="L110" s="5">
        <f t="shared" ca="1" si="15"/>
        <v>0</v>
      </c>
      <c r="M110" s="5">
        <f t="shared" ca="1" si="14"/>
        <v>3.4000000000000004</v>
      </c>
      <c r="N110" s="5">
        <f t="shared" ca="1" si="14"/>
        <v>6.8</v>
      </c>
      <c r="O110" s="5">
        <f t="shared" ca="1" si="14"/>
        <v>10.199999999999999</v>
      </c>
      <c r="P110" s="5">
        <f t="shared" ca="1" si="14"/>
        <v>13.599999999999998</v>
      </c>
      <c r="Q110" s="5">
        <f t="shared" ca="1" si="14"/>
        <v>10.799999999999997</v>
      </c>
      <c r="R110" s="5">
        <f t="shared" ca="1" si="14"/>
        <v>8</v>
      </c>
    </row>
    <row r="111" spans="2:18" ht="15.5">
      <c r="B111" s="2">
        <v>90</v>
      </c>
      <c r="C111" s="28">
        <f t="shared" ca="1" si="16"/>
        <v>0.20366234061405253</v>
      </c>
      <c r="D111" s="2" t="str">
        <f t="shared" ca="1" si="17"/>
        <v>Buona</v>
      </c>
      <c r="E111" s="28">
        <f t="shared" ca="1" si="18"/>
        <v>0.32971554717992879</v>
      </c>
      <c r="F111" s="2">
        <f t="shared" ca="1" si="19"/>
        <v>70</v>
      </c>
      <c r="G111" s="2">
        <f t="shared" ca="1" si="20"/>
        <v>35</v>
      </c>
      <c r="H111" s="2">
        <f t="shared" ca="1" si="21"/>
        <v>0</v>
      </c>
      <c r="I111" s="2">
        <f t="shared" ca="1" si="22"/>
        <v>0</v>
      </c>
      <c r="J111" s="2">
        <f t="shared" ca="1" si="23"/>
        <v>11.899999999999999</v>
      </c>
      <c r="L111" s="5">
        <f t="shared" ca="1" si="15"/>
        <v>1.6999999999999993</v>
      </c>
      <c r="M111" s="5">
        <f t="shared" ca="1" si="14"/>
        <v>5.1000000000000005</v>
      </c>
      <c r="N111" s="5">
        <f t="shared" ca="1" si="14"/>
        <v>8.5</v>
      </c>
      <c r="O111" s="5">
        <f t="shared" ca="1" si="14"/>
        <v>11.899999999999999</v>
      </c>
      <c r="P111" s="5">
        <f t="shared" ca="1" si="14"/>
        <v>9.0999999999999979</v>
      </c>
      <c r="Q111" s="5">
        <f t="shared" ca="1" si="14"/>
        <v>6.2999999999999972</v>
      </c>
      <c r="R111" s="5">
        <f t="shared" ca="1" si="14"/>
        <v>3.5</v>
      </c>
    </row>
    <row r="112" spans="2:18" ht="15.5">
      <c r="B112" s="2">
        <v>91</v>
      </c>
      <c r="C112" s="28">
        <f t="shared" ca="1" si="16"/>
        <v>0.71484073913899537</v>
      </c>
      <c r="D112" s="2" t="str">
        <f t="shared" ca="1" si="17"/>
        <v>Discreta</v>
      </c>
      <c r="E112" s="28">
        <f t="shared" ca="1" si="18"/>
        <v>0.77707007100383807</v>
      </c>
      <c r="F112" s="2">
        <f t="shared" ca="1" si="19"/>
        <v>70</v>
      </c>
      <c r="G112" s="2">
        <f t="shared" ca="1" si="20"/>
        <v>35</v>
      </c>
      <c r="H112" s="2">
        <f t="shared" ca="1" si="21"/>
        <v>0</v>
      </c>
      <c r="I112" s="2">
        <f t="shared" ca="1" si="22"/>
        <v>0</v>
      </c>
      <c r="J112" s="2">
        <f t="shared" ca="1" si="23"/>
        <v>11.899999999999999</v>
      </c>
      <c r="L112" s="5">
        <f t="shared" ca="1" si="15"/>
        <v>1.6999999999999993</v>
      </c>
      <c r="M112" s="5">
        <f t="shared" ca="1" si="14"/>
        <v>5.1000000000000005</v>
      </c>
      <c r="N112" s="5">
        <f t="shared" ca="1" si="14"/>
        <v>8.5</v>
      </c>
      <c r="O112" s="5">
        <f t="shared" ca="1" si="14"/>
        <v>11.899999999999999</v>
      </c>
      <c r="P112" s="5">
        <f t="shared" ca="1" si="14"/>
        <v>9.0999999999999979</v>
      </c>
      <c r="Q112" s="5">
        <f t="shared" ca="1" si="14"/>
        <v>6.2999999999999972</v>
      </c>
      <c r="R112" s="5">
        <f t="shared" ca="1" si="14"/>
        <v>3.5</v>
      </c>
    </row>
    <row r="113" spans="2:18" ht="15.5">
      <c r="B113" s="2">
        <v>92</v>
      </c>
      <c r="C113" s="28">
        <f t="shared" ca="1" si="16"/>
        <v>0.43773982807410239</v>
      </c>
      <c r="D113" s="2" t="str">
        <f t="shared" ca="1" si="17"/>
        <v>Discreta</v>
      </c>
      <c r="E113" s="28">
        <f t="shared" ca="1" si="18"/>
        <v>0.15976839568246626</v>
      </c>
      <c r="F113" s="2">
        <f t="shared" ca="1" si="19"/>
        <v>50</v>
      </c>
      <c r="G113" s="2">
        <f t="shared" ca="1" si="20"/>
        <v>25</v>
      </c>
      <c r="H113" s="2">
        <f t="shared" ca="1" si="21"/>
        <v>0</v>
      </c>
      <c r="I113" s="2">
        <f t="shared" ca="1" si="22"/>
        <v>1</v>
      </c>
      <c r="J113" s="2">
        <f t="shared" ca="1" si="23"/>
        <v>2.8999999999999986</v>
      </c>
      <c r="L113" s="5">
        <f t="shared" ca="1" si="15"/>
        <v>5.0999999999999996</v>
      </c>
      <c r="M113" s="5">
        <f t="shared" ca="1" si="14"/>
        <v>8.5</v>
      </c>
      <c r="N113" s="5">
        <f t="shared" ca="1" si="14"/>
        <v>5.6999999999999993</v>
      </c>
      <c r="O113" s="5">
        <f t="shared" ca="1" si="14"/>
        <v>2.8999999999999986</v>
      </c>
      <c r="P113" s="5">
        <f t="shared" ca="1" si="14"/>
        <v>9.9999999999997868E-2</v>
      </c>
      <c r="Q113" s="5">
        <f t="shared" ca="1" si="14"/>
        <v>-2.7000000000000028</v>
      </c>
      <c r="R113" s="5">
        <f t="shared" ca="1" si="14"/>
        <v>-5.5</v>
      </c>
    </row>
    <row r="114" spans="2:18" ht="15.5">
      <c r="B114" s="2">
        <v>93</v>
      </c>
      <c r="C114" s="28">
        <f t="shared" ca="1" si="16"/>
        <v>0.4019580981087425</v>
      </c>
      <c r="D114" s="2" t="str">
        <f t="shared" ca="1" si="17"/>
        <v>Discreta</v>
      </c>
      <c r="E114" s="28">
        <f t="shared" ca="1" si="18"/>
        <v>0.42799952405929409</v>
      </c>
      <c r="F114" s="2">
        <f t="shared" ca="1" si="19"/>
        <v>60</v>
      </c>
      <c r="G114" s="2">
        <f t="shared" ca="1" si="20"/>
        <v>30</v>
      </c>
      <c r="H114" s="2">
        <f t="shared" ca="1" si="21"/>
        <v>0</v>
      </c>
      <c r="I114" s="2">
        <f t="shared" ca="1" si="22"/>
        <v>0.5</v>
      </c>
      <c r="J114" s="2">
        <f t="shared" ca="1" si="23"/>
        <v>7.3999999999999986</v>
      </c>
      <c r="L114" s="5">
        <f t="shared" ca="1" si="15"/>
        <v>3.3999999999999995</v>
      </c>
      <c r="M114" s="5">
        <f t="shared" ca="1" si="14"/>
        <v>6.8000000000000007</v>
      </c>
      <c r="N114" s="5">
        <f t="shared" ca="1" si="14"/>
        <v>10.199999999999999</v>
      </c>
      <c r="O114" s="5">
        <f t="shared" ca="1" si="14"/>
        <v>7.3999999999999986</v>
      </c>
      <c r="P114" s="5">
        <f t="shared" ca="1" si="14"/>
        <v>4.5999999999999979</v>
      </c>
      <c r="Q114" s="5">
        <f t="shared" ref="M114:R157" ca="1" si="24">$J$2*(MIN(Q$21,$F114))-$J$1*Q$21-($J$2-$J$1)*MAX(0,$F114-Q$21)+$J$3*MAX(0,Q$21-$F114)</f>
        <v>1.7999999999999972</v>
      </c>
      <c r="R114" s="5">
        <f t="shared" ca="1" si="24"/>
        <v>-1</v>
      </c>
    </row>
    <row r="115" spans="2:18" ht="15.5">
      <c r="B115" s="2">
        <v>94</v>
      </c>
      <c r="C115" s="28">
        <f t="shared" ca="1" si="16"/>
        <v>0.76897945932010847</v>
      </c>
      <c r="D115" s="2" t="str">
        <f t="shared" ca="1" si="17"/>
        <v>Discreta</v>
      </c>
      <c r="E115" s="28">
        <f t="shared" ca="1" si="18"/>
        <v>8.3866488092062985E-2</v>
      </c>
      <c r="F115" s="2">
        <f t="shared" ca="1" si="19"/>
        <v>40</v>
      </c>
      <c r="G115" s="2">
        <f t="shared" ca="1" si="20"/>
        <v>20</v>
      </c>
      <c r="H115" s="2">
        <f t="shared" ca="1" si="21"/>
        <v>0</v>
      </c>
      <c r="I115" s="2">
        <f t="shared" ca="1" si="22"/>
        <v>1.5</v>
      </c>
      <c r="J115" s="2">
        <f t="shared" ca="1" si="23"/>
        <v>-1.6000000000000014</v>
      </c>
      <c r="L115" s="5">
        <f t="shared" ca="1" si="15"/>
        <v>6.7999999999999989</v>
      </c>
      <c r="M115" s="5">
        <f t="shared" ca="1" si="24"/>
        <v>4</v>
      </c>
      <c r="N115" s="5">
        <f t="shared" ca="1" si="24"/>
        <v>1.1999999999999993</v>
      </c>
      <c r="O115" s="5">
        <f t="shared" ca="1" si="24"/>
        <v>-1.6000000000000014</v>
      </c>
      <c r="P115" s="5">
        <f t="shared" ca="1" si="24"/>
        <v>-4.4000000000000021</v>
      </c>
      <c r="Q115" s="5">
        <f t="shared" ca="1" si="24"/>
        <v>-7.2000000000000028</v>
      </c>
      <c r="R115" s="5">
        <f t="shared" ca="1" si="24"/>
        <v>-10</v>
      </c>
    </row>
    <row r="116" spans="2:18" ht="15.5">
      <c r="B116" s="2">
        <v>95</v>
      </c>
      <c r="C116" s="28">
        <f t="shared" ca="1" si="16"/>
        <v>0.78182313130716874</v>
      </c>
      <c r="D116" s="2" t="str">
        <f t="shared" ca="1" si="17"/>
        <v>Discreta</v>
      </c>
      <c r="E116" s="28">
        <f t="shared" ca="1" si="18"/>
        <v>0.48315057423776964</v>
      </c>
      <c r="F116" s="2">
        <f t="shared" ca="1" si="19"/>
        <v>60</v>
      </c>
      <c r="G116" s="2">
        <f t="shared" ca="1" si="20"/>
        <v>30</v>
      </c>
      <c r="H116" s="2">
        <f t="shared" ca="1" si="21"/>
        <v>0</v>
      </c>
      <c r="I116" s="2">
        <f t="shared" ca="1" si="22"/>
        <v>0.5</v>
      </c>
      <c r="J116" s="2">
        <f t="shared" ca="1" si="23"/>
        <v>7.3999999999999986</v>
      </c>
      <c r="L116" s="5">
        <f t="shared" ca="1" si="15"/>
        <v>3.3999999999999995</v>
      </c>
      <c r="M116" s="5">
        <f t="shared" ca="1" si="24"/>
        <v>6.8000000000000007</v>
      </c>
      <c r="N116" s="5">
        <f t="shared" ca="1" si="24"/>
        <v>10.199999999999999</v>
      </c>
      <c r="O116" s="5">
        <f t="shared" ca="1" si="24"/>
        <v>7.3999999999999986</v>
      </c>
      <c r="P116" s="5">
        <f t="shared" ca="1" si="24"/>
        <v>4.5999999999999979</v>
      </c>
      <c r="Q116" s="5">
        <f t="shared" ca="1" si="24"/>
        <v>1.7999999999999972</v>
      </c>
      <c r="R116" s="5">
        <f t="shared" ca="1" si="24"/>
        <v>-1</v>
      </c>
    </row>
    <row r="117" spans="2:18" ht="15.5">
      <c r="B117" s="2">
        <v>96</v>
      </c>
      <c r="C117" s="28">
        <f t="shared" ca="1" si="16"/>
        <v>0.98777470109197674</v>
      </c>
      <c r="D117" s="2" t="str">
        <f t="shared" ca="1" si="17"/>
        <v>Brutta</v>
      </c>
      <c r="E117" s="28">
        <f t="shared" ca="1" si="18"/>
        <v>0.85700501548992947</v>
      </c>
      <c r="F117" s="2">
        <f t="shared" ca="1" si="19"/>
        <v>70</v>
      </c>
      <c r="G117" s="2">
        <f t="shared" ca="1" si="20"/>
        <v>35</v>
      </c>
      <c r="H117" s="2">
        <f t="shared" ca="1" si="21"/>
        <v>0</v>
      </c>
      <c r="I117" s="2">
        <f t="shared" ca="1" si="22"/>
        <v>0</v>
      </c>
      <c r="J117" s="2">
        <f t="shared" ca="1" si="23"/>
        <v>11.899999999999999</v>
      </c>
      <c r="L117" s="5">
        <f t="shared" ca="1" si="15"/>
        <v>1.6999999999999993</v>
      </c>
      <c r="M117" s="5">
        <f t="shared" ca="1" si="24"/>
        <v>5.1000000000000005</v>
      </c>
      <c r="N117" s="5">
        <f t="shared" ca="1" si="24"/>
        <v>8.5</v>
      </c>
      <c r="O117" s="5">
        <f t="shared" ca="1" si="24"/>
        <v>11.899999999999999</v>
      </c>
      <c r="P117" s="5">
        <f t="shared" ca="1" si="24"/>
        <v>9.0999999999999979</v>
      </c>
      <c r="Q117" s="5">
        <f t="shared" ca="1" si="24"/>
        <v>6.2999999999999972</v>
      </c>
      <c r="R117" s="5">
        <f t="shared" ca="1" si="24"/>
        <v>3.5</v>
      </c>
    </row>
    <row r="118" spans="2:18" ht="15.5">
      <c r="B118" s="2">
        <v>97</v>
      </c>
      <c r="C118" s="28">
        <f t="shared" ca="1" si="16"/>
        <v>0.37598916322765086</v>
      </c>
      <c r="D118" s="2" t="str">
        <f t="shared" ca="1" si="17"/>
        <v>Discreta</v>
      </c>
      <c r="E118" s="28">
        <f t="shared" ca="1" si="18"/>
        <v>0.83916246661868521</v>
      </c>
      <c r="F118" s="2">
        <f t="shared" ca="1" si="19"/>
        <v>70</v>
      </c>
      <c r="G118" s="2">
        <f t="shared" ca="1" si="20"/>
        <v>35</v>
      </c>
      <c r="H118" s="2">
        <f t="shared" ca="1" si="21"/>
        <v>0</v>
      </c>
      <c r="I118" s="2">
        <f t="shared" ca="1" si="22"/>
        <v>0</v>
      </c>
      <c r="J118" s="2">
        <f t="shared" ca="1" si="23"/>
        <v>11.899999999999999</v>
      </c>
      <c r="L118" s="5">
        <f t="shared" ca="1" si="15"/>
        <v>1.6999999999999993</v>
      </c>
      <c r="M118" s="5">
        <f t="shared" ca="1" si="24"/>
        <v>5.1000000000000005</v>
      </c>
      <c r="N118" s="5">
        <f t="shared" ca="1" si="24"/>
        <v>8.5</v>
      </c>
      <c r="O118" s="5">
        <f t="shared" ca="1" si="24"/>
        <v>11.899999999999999</v>
      </c>
      <c r="P118" s="5">
        <f t="shared" ca="1" si="24"/>
        <v>9.0999999999999979</v>
      </c>
      <c r="Q118" s="5">
        <f t="shared" ca="1" si="24"/>
        <v>6.2999999999999972</v>
      </c>
      <c r="R118" s="5">
        <f t="shared" ca="1" si="24"/>
        <v>3.5</v>
      </c>
    </row>
    <row r="119" spans="2:18" ht="15.5">
      <c r="B119" s="2">
        <v>98</v>
      </c>
      <c r="C119" s="28">
        <f t="shared" ca="1" si="16"/>
        <v>0.66106411401741372</v>
      </c>
      <c r="D119" s="2" t="str">
        <f t="shared" ca="1" si="17"/>
        <v>Discreta</v>
      </c>
      <c r="E119" s="28">
        <f t="shared" ca="1" si="18"/>
        <v>0.29691209485690551</v>
      </c>
      <c r="F119" s="2">
        <f t="shared" ca="1" si="19"/>
        <v>60</v>
      </c>
      <c r="G119" s="2">
        <f t="shared" ca="1" si="20"/>
        <v>30</v>
      </c>
      <c r="H119" s="2">
        <f t="shared" ca="1" si="21"/>
        <v>0</v>
      </c>
      <c r="I119" s="2">
        <f t="shared" ca="1" si="22"/>
        <v>0.5</v>
      </c>
      <c r="J119" s="2">
        <f t="shared" ca="1" si="23"/>
        <v>7.3999999999999986</v>
      </c>
      <c r="L119" s="5">
        <f t="shared" ca="1" si="15"/>
        <v>3.3999999999999995</v>
      </c>
      <c r="M119" s="5">
        <f t="shared" ca="1" si="24"/>
        <v>6.8000000000000007</v>
      </c>
      <c r="N119" s="5">
        <f t="shared" ca="1" si="24"/>
        <v>10.199999999999999</v>
      </c>
      <c r="O119" s="5">
        <f t="shared" ca="1" si="24"/>
        <v>7.3999999999999986</v>
      </c>
      <c r="P119" s="5">
        <f t="shared" ca="1" si="24"/>
        <v>4.5999999999999979</v>
      </c>
      <c r="Q119" s="5">
        <f t="shared" ca="1" si="24"/>
        <v>1.7999999999999972</v>
      </c>
      <c r="R119" s="5">
        <f t="shared" ca="1" si="24"/>
        <v>-1</v>
      </c>
    </row>
    <row r="120" spans="2:18" ht="15.5">
      <c r="B120" s="2">
        <v>99</v>
      </c>
      <c r="C120" s="28">
        <f t="shared" ca="1" si="16"/>
        <v>0.2020564333340209</v>
      </c>
      <c r="D120" s="2" t="str">
        <f t="shared" ca="1" si="17"/>
        <v>Buona</v>
      </c>
      <c r="E120" s="28">
        <f t="shared" ca="1" si="18"/>
        <v>0.13280156716155844</v>
      </c>
      <c r="F120" s="2">
        <f t="shared" ca="1" si="19"/>
        <v>60</v>
      </c>
      <c r="G120" s="2">
        <f t="shared" ca="1" si="20"/>
        <v>30</v>
      </c>
      <c r="H120" s="2">
        <f t="shared" ca="1" si="21"/>
        <v>0</v>
      </c>
      <c r="I120" s="2">
        <f t="shared" ca="1" si="22"/>
        <v>0.5</v>
      </c>
      <c r="J120" s="2">
        <f t="shared" ca="1" si="23"/>
        <v>7.3999999999999986</v>
      </c>
      <c r="L120" s="5">
        <f t="shared" ca="1" si="15"/>
        <v>3.3999999999999995</v>
      </c>
      <c r="M120" s="5">
        <f t="shared" ca="1" si="24"/>
        <v>6.8000000000000007</v>
      </c>
      <c r="N120" s="5">
        <f t="shared" ca="1" si="24"/>
        <v>10.199999999999999</v>
      </c>
      <c r="O120" s="5">
        <f t="shared" ca="1" si="24"/>
        <v>7.3999999999999986</v>
      </c>
      <c r="P120" s="5">
        <f t="shared" ca="1" si="24"/>
        <v>4.5999999999999979</v>
      </c>
      <c r="Q120" s="5">
        <f t="shared" ca="1" si="24"/>
        <v>1.7999999999999972</v>
      </c>
      <c r="R120" s="5">
        <f t="shared" ca="1" si="24"/>
        <v>-1</v>
      </c>
    </row>
    <row r="121" spans="2:18" ht="15.5">
      <c r="B121" s="2">
        <v>100</v>
      </c>
      <c r="C121" s="28">
        <f t="shared" ca="1" si="16"/>
        <v>0.88868483755752181</v>
      </c>
      <c r="D121" s="2" t="str">
        <f t="shared" ca="1" si="17"/>
        <v>Brutta</v>
      </c>
      <c r="E121" s="28">
        <f t="shared" ca="1" si="18"/>
        <v>4.847409670015701E-2</v>
      </c>
      <c r="F121" s="2">
        <f t="shared" ca="1" si="19"/>
        <v>40</v>
      </c>
      <c r="G121" s="2">
        <f t="shared" ca="1" si="20"/>
        <v>20</v>
      </c>
      <c r="H121" s="2">
        <f t="shared" ca="1" si="21"/>
        <v>0</v>
      </c>
      <c r="I121" s="2">
        <f t="shared" ca="1" si="22"/>
        <v>1.5</v>
      </c>
      <c r="J121" s="2">
        <f t="shared" ca="1" si="23"/>
        <v>-1.6000000000000014</v>
      </c>
      <c r="L121" s="5">
        <f t="shared" ca="1" si="15"/>
        <v>6.7999999999999989</v>
      </c>
      <c r="M121" s="5">
        <f t="shared" ca="1" si="24"/>
        <v>4</v>
      </c>
      <c r="N121" s="5">
        <f t="shared" ca="1" si="24"/>
        <v>1.1999999999999993</v>
      </c>
      <c r="O121" s="5">
        <f t="shared" ca="1" si="24"/>
        <v>-1.6000000000000014</v>
      </c>
      <c r="P121" s="5">
        <f t="shared" ca="1" si="24"/>
        <v>-4.4000000000000021</v>
      </c>
      <c r="Q121" s="5">
        <f t="shared" ca="1" si="24"/>
        <v>-7.2000000000000028</v>
      </c>
      <c r="R121" s="5">
        <f t="shared" ca="1" si="24"/>
        <v>-10</v>
      </c>
    </row>
    <row r="122" spans="2:18" ht="15.5">
      <c r="B122" s="2">
        <v>101</v>
      </c>
      <c r="C122" s="28">
        <f t="shared" ca="1" si="16"/>
        <v>0.91755888951729703</v>
      </c>
      <c r="D122" s="2" t="str">
        <f t="shared" ca="1" si="17"/>
        <v>Brutta</v>
      </c>
      <c r="E122" s="28">
        <f t="shared" ca="1" si="18"/>
        <v>0.31384642396053763</v>
      </c>
      <c r="F122" s="2">
        <f t="shared" ca="1" si="19"/>
        <v>40</v>
      </c>
      <c r="G122" s="2">
        <f t="shared" ca="1" si="20"/>
        <v>20</v>
      </c>
      <c r="H122" s="2">
        <f t="shared" ca="1" si="21"/>
        <v>0</v>
      </c>
      <c r="I122" s="2">
        <f t="shared" ca="1" si="22"/>
        <v>1.5</v>
      </c>
      <c r="J122" s="2">
        <f t="shared" ca="1" si="23"/>
        <v>-1.6000000000000014</v>
      </c>
      <c r="L122" s="5">
        <f t="shared" ca="1" si="15"/>
        <v>6.7999999999999989</v>
      </c>
      <c r="M122" s="5">
        <f t="shared" ca="1" si="24"/>
        <v>4</v>
      </c>
      <c r="N122" s="5">
        <f t="shared" ca="1" si="24"/>
        <v>1.1999999999999993</v>
      </c>
      <c r="O122" s="5">
        <f t="shared" ca="1" si="24"/>
        <v>-1.6000000000000014</v>
      </c>
      <c r="P122" s="5">
        <f t="shared" ca="1" si="24"/>
        <v>-4.4000000000000021</v>
      </c>
      <c r="Q122" s="5">
        <f t="shared" ca="1" si="24"/>
        <v>-7.2000000000000028</v>
      </c>
      <c r="R122" s="5">
        <f t="shared" ca="1" si="24"/>
        <v>-10</v>
      </c>
    </row>
    <row r="123" spans="2:18" ht="15.5">
      <c r="B123" s="2">
        <v>102</v>
      </c>
      <c r="C123" s="28">
        <f t="shared" ca="1" si="16"/>
        <v>7.8272475613874515E-2</v>
      </c>
      <c r="D123" s="2" t="str">
        <f t="shared" ca="1" si="17"/>
        <v>Buona</v>
      </c>
      <c r="E123" s="28">
        <f t="shared" ca="1" si="18"/>
        <v>0.22701688284244681</v>
      </c>
      <c r="F123" s="2">
        <f t="shared" ca="1" si="19"/>
        <v>60</v>
      </c>
      <c r="G123" s="2">
        <f t="shared" ca="1" si="20"/>
        <v>30</v>
      </c>
      <c r="H123" s="2">
        <f t="shared" ca="1" si="21"/>
        <v>0</v>
      </c>
      <c r="I123" s="2">
        <f t="shared" ca="1" si="22"/>
        <v>0.5</v>
      </c>
      <c r="J123" s="2">
        <f t="shared" ca="1" si="23"/>
        <v>7.3999999999999986</v>
      </c>
      <c r="L123" s="5">
        <f t="shared" ca="1" si="15"/>
        <v>3.3999999999999995</v>
      </c>
      <c r="M123" s="5">
        <f t="shared" ca="1" si="24"/>
        <v>6.8000000000000007</v>
      </c>
      <c r="N123" s="5">
        <f t="shared" ca="1" si="24"/>
        <v>10.199999999999999</v>
      </c>
      <c r="O123" s="5">
        <f t="shared" ca="1" si="24"/>
        <v>7.3999999999999986</v>
      </c>
      <c r="P123" s="5">
        <f t="shared" ca="1" si="24"/>
        <v>4.5999999999999979</v>
      </c>
      <c r="Q123" s="5">
        <f t="shared" ca="1" si="24"/>
        <v>1.7999999999999972</v>
      </c>
      <c r="R123" s="5">
        <f t="shared" ca="1" si="24"/>
        <v>-1</v>
      </c>
    </row>
    <row r="124" spans="2:18" ht="15.5">
      <c r="B124" s="2">
        <v>103</v>
      </c>
      <c r="C124" s="28">
        <f t="shared" ca="1" si="16"/>
        <v>0.26870737160300318</v>
      </c>
      <c r="D124" s="2" t="str">
        <f t="shared" ca="1" si="17"/>
        <v>Buona</v>
      </c>
      <c r="E124" s="28">
        <f t="shared" ca="1" si="18"/>
        <v>1.8991153947369721E-2</v>
      </c>
      <c r="F124" s="2">
        <f t="shared" ca="1" si="19"/>
        <v>40</v>
      </c>
      <c r="G124" s="2">
        <f t="shared" ca="1" si="20"/>
        <v>20</v>
      </c>
      <c r="H124" s="2">
        <f t="shared" ca="1" si="21"/>
        <v>0</v>
      </c>
      <c r="I124" s="2">
        <f t="shared" ca="1" si="22"/>
        <v>1.5</v>
      </c>
      <c r="J124" s="2">
        <f t="shared" ca="1" si="23"/>
        <v>-1.6000000000000014</v>
      </c>
      <c r="L124" s="5">
        <f t="shared" ca="1" si="15"/>
        <v>6.7999999999999989</v>
      </c>
      <c r="M124" s="5">
        <f t="shared" ca="1" si="24"/>
        <v>4</v>
      </c>
      <c r="N124" s="5">
        <f t="shared" ca="1" si="24"/>
        <v>1.1999999999999993</v>
      </c>
      <c r="O124" s="5">
        <f t="shared" ca="1" si="24"/>
        <v>-1.6000000000000014</v>
      </c>
      <c r="P124" s="5">
        <f t="shared" ca="1" si="24"/>
        <v>-4.4000000000000021</v>
      </c>
      <c r="Q124" s="5">
        <f t="shared" ca="1" si="24"/>
        <v>-7.2000000000000028</v>
      </c>
      <c r="R124" s="5">
        <f t="shared" ca="1" si="24"/>
        <v>-10</v>
      </c>
    </row>
    <row r="125" spans="2:18" ht="15.5">
      <c r="B125" s="2">
        <v>104</v>
      </c>
      <c r="C125" s="28">
        <f t="shared" ca="1" si="16"/>
        <v>0.36358342252823028</v>
      </c>
      <c r="D125" s="2" t="str">
        <f t="shared" ca="1" si="17"/>
        <v>Discreta</v>
      </c>
      <c r="E125" s="28">
        <f t="shared" ca="1" si="18"/>
        <v>0.96557476466012582</v>
      </c>
      <c r="F125" s="2">
        <f t="shared" ca="1" si="19"/>
        <v>90</v>
      </c>
      <c r="G125" s="2">
        <f t="shared" ca="1" si="20"/>
        <v>35</v>
      </c>
      <c r="H125" s="2">
        <f t="shared" ca="1" si="21"/>
        <v>3.3999999999999995</v>
      </c>
      <c r="I125" s="2">
        <f t="shared" ca="1" si="22"/>
        <v>0</v>
      </c>
      <c r="J125" s="2">
        <f t="shared" ca="1" si="23"/>
        <v>8.5</v>
      </c>
      <c r="L125" s="5">
        <f t="shared" ca="1" si="15"/>
        <v>-1.7000000000000011</v>
      </c>
      <c r="M125" s="5">
        <f t="shared" ca="1" si="24"/>
        <v>1.7000000000000011</v>
      </c>
      <c r="N125" s="5">
        <f t="shared" ca="1" si="24"/>
        <v>5.0999999999999996</v>
      </c>
      <c r="O125" s="5">
        <f t="shared" ca="1" si="24"/>
        <v>8.5</v>
      </c>
      <c r="P125" s="5">
        <f t="shared" ca="1" si="24"/>
        <v>11.899999999999999</v>
      </c>
      <c r="Q125" s="5">
        <f t="shared" ca="1" si="24"/>
        <v>15.299999999999997</v>
      </c>
      <c r="R125" s="5">
        <f t="shared" ca="1" si="24"/>
        <v>12.5</v>
      </c>
    </row>
    <row r="126" spans="2:18" ht="15.5">
      <c r="B126" s="2">
        <v>105</v>
      </c>
      <c r="C126" s="28">
        <f t="shared" ca="1" si="16"/>
        <v>0.82941468805726637</v>
      </c>
      <c r="D126" s="2" t="str">
        <f t="shared" ca="1" si="17"/>
        <v>Brutta</v>
      </c>
      <c r="E126" s="28">
        <f t="shared" ca="1" si="18"/>
        <v>0.64431242174279724</v>
      </c>
      <c r="F126" s="2">
        <f t="shared" ca="1" si="19"/>
        <v>50</v>
      </c>
      <c r="G126" s="2">
        <f t="shared" ca="1" si="20"/>
        <v>25</v>
      </c>
      <c r="H126" s="2">
        <f t="shared" ca="1" si="21"/>
        <v>0</v>
      </c>
      <c r="I126" s="2">
        <f t="shared" ca="1" si="22"/>
        <v>1</v>
      </c>
      <c r="J126" s="2">
        <f t="shared" ca="1" si="23"/>
        <v>2.8999999999999986</v>
      </c>
      <c r="L126" s="5">
        <f t="shared" ca="1" si="15"/>
        <v>5.0999999999999996</v>
      </c>
      <c r="M126" s="5">
        <f t="shared" ca="1" si="24"/>
        <v>8.5</v>
      </c>
      <c r="N126" s="5">
        <f t="shared" ca="1" si="24"/>
        <v>5.6999999999999993</v>
      </c>
      <c r="O126" s="5">
        <f t="shared" ca="1" si="24"/>
        <v>2.8999999999999986</v>
      </c>
      <c r="P126" s="5">
        <f t="shared" ca="1" si="24"/>
        <v>9.9999999999997868E-2</v>
      </c>
      <c r="Q126" s="5">
        <f t="shared" ca="1" si="24"/>
        <v>-2.7000000000000028</v>
      </c>
      <c r="R126" s="5">
        <f t="shared" ca="1" si="24"/>
        <v>-5.5</v>
      </c>
    </row>
    <row r="127" spans="2:18" ht="15.5">
      <c r="B127" s="2">
        <v>106</v>
      </c>
      <c r="C127" s="28">
        <f t="shared" ca="1" si="16"/>
        <v>0.54168219192352018</v>
      </c>
      <c r="D127" s="2" t="str">
        <f t="shared" ca="1" si="17"/>
        <v>Discreta</v>
      </c>
      <c r="E127" s="28">
        <f t="shared" ca="1" si="18"/>
        <v>0.34158344282686015</v>
      </c>
      <c r="F127" s="2">
        <f t="shared" ca="1" si="19"/>
        <v>60</v>
      </c>
      <c r="G127" s="2">
        <f t="shared" ca="1" si="20"/>
        <v>30</v>
      </c>
      <c r="H127" s="2">
        <f t="shared" ca="1" si="21"/>
        <v>0</v>
      </c>
      <c r="I127" s="2">
        <f t="shared" ca="1" si="22"/>
        <v>0.5</v>
      </c>
      <c r="J127" s="2">
        <f t="shared" ca="1" si="23"/>
        <v>7.3999999999999986</v>
      </c>
      <c r="L127" s="5">
        <f t="shared" ca="1" si="15"/>
        <v>3.3999999999999995</v>
      </c>
      <c r="M127" s="5">
        <f t="shared" ca="1" si="24"/>
        <v>6.8000000000000007</v>
      </c>
      <c r="N127" s="5">
        <f t="shared" ca="1" si="24"/>
        <v>10.199999999999999</v>
      </c>
      <c r="O127" s="5">
        <f t="shared" ca="1" si="24"/>
        <v>7.3999999999999986</v>
      </c>
      <c r="P127" s="5">
        <f t="shared" ca="1" si="24"/>
        <v>4.5999999999999979</v>
      </c>
      <c r="Q127" s="5">
        <f t="shared" ca="1" si="24"/>
        <v>1.7999999999999972</v>
      </c>
      <c r="R127" s="5">
        <f t="shared" ca="1" si="24"/>
        <v>-1</v>
      </c>
    </row>
    <row r="128" spans="2:18" ht="15.5">
      <c r="B128" s="2">
        <v>107</v>
      </c>
      <c r="C128" s="28">
        <f t="shared" ca="1" si="16"/>
        <v>2.8611519762845483E-2</v>
      </c>
      <c r="D128" s="2" t="str">
        <f t="shared" ca="1" si="17"/>
        <v>Buona</v>
      </c>
      <c r="E128" s="28">
        <f t="shared" ca="1" si="18"/>
        <v>0.97092972040656567</v>
      </c>
      <c r="F128" s="2">
        <f t="shared" ca="1" si="19"/>
        <v>100</v>
      </c>
      <c r="G128" s="2">
        <f t="shared" ca="1" si="20"/>
        <v>35</v>
      </c>
      <c r="H128" s="2">
        <f t="shared" ca="1" si="21"/>
        <v>5.0999999999999996</v>
      </c>
      <c r="I128" s="2">
        <f t="shared" ca="1" si="22"/>
        <v>0</v>
      </c>
      <c r="J128" s="2">
        <f t="shared" ca="1" si="23"/>
        <v>6.7999999999999989</v>
      </c>
      <c r="L128" s="5">
        <f t="shared" ca="1" si="15"/>
        <v>-3.4000000000000004</v>
      </c>
      <c r="M128" s="5">
        <f t="shared" ca="1" si="24"/>
        <v>0</v>
      </c>
      <c r="N128" s="5">
        <f t="shared" ca="1" si="24"/>
        <v>3.4000000000000004</v>
      </c>
      <c r="O128" s="5">
        <f t="shared" ca="1" si="24"/>
        <v>6.7999999999999989</v>
      </c>
      <c r="P128" s="5">
        <f t="shared" ca="1" si="24"/>
        <v>10.199999999999999</v>
      </c>
      <c r="Q128" s="5">
        <f t="shared" ca="1" si="24"/>
        <v>13.599999999999998</v>
      </c>
      <c r="R128" s="5">
        <f t="shared" ca="1" si="24"/>
        <v>17</v>
      </c>
    </row>
    <row r="129" spans="2:18" ht="15.5">
      <c r="B129" s="2">
        <v>108</v>
      </c>
      <c r="C129" s="28">
        <f t="shared" ca="1" si="16"/>
        <v>0.58478993533302637</v>
      </c>
      <c r="D129" s="2" t="str">
        <f t="shared" ca="1" si="17"/>
        <v>Discreta</v>
      </c>
      <c r="E129" s="28">
        <f t="shared" ca="1" si="18"/>
        <v>0.95309896079558099</v>
      </c>
      <c r="F129" s="2">
        <f t="shared" ca="1" si="19"/>
        <v>80</v>
      </c>
      <c r="G129" s="2">
        <f t="shared" ca="1" si="20"/>
        <v>35</v>
      </c>
      <c r="H129" s="2">
        <f t="shared" ca="1" si="21"/>
        <v>1.6999999999999997</v>
      </c>
      <c r="I129" s="2">
        <f t="shared" ca="1" si="22"/>
        <v>0</v>
      </c>
      <c r="J129" s="2">
        <f t="shared" ca="1" si="23"/>
        <v>10.199999999999999</v>
      </c>
      <c r="L129" s="5">
        <f t="shared" ca="1" si="15"/>
        <v>0</v>
      </c>
      <c r="M129" s="5">
        <f t="shared" ca="1" si="24"/>
        <v>3.4000000000000004</v>
      </c>
      <c r="N129" s="5">
        <f t="shared" ca="1" si="24"/>
        <v>6.8</v>
      </c>
      <c r="O129" s="5">
        <f t="shared" ca="1" si="24"/>
        <v>10.199999999999999</v>
      </c>
      <c r="P129" s="5">
        <f t="shared" ca="1" si="24"/>
        <v>13.599999999999998</v>
      </c>
      <c r="Q129" s="5">
        <f t="shared" ca="1" si="24"/>
        <v>10.799999999999997</v>
      </c>
      <c r="R129" s="5">
        <f t="shared" ca="1" si="24"/>
        <v>8</v>
      </c>
    </row>
    <row r="130" spans="2:18" ht="15.5">
      <c r="B130" s="2">
        <v>109</v>
      </c>
      <c r="C130" s="28">
        <f t="shared" ca="1" si="16"/>
        <v>0.81141446362292935</v>
      </c>
      <c r="D130" s="2" t="str">
        <f t="shared" ca="1" si="17"/>
        <v>Brutta</v>
      </c>
      <c r="E130" s="28">
        <f t="shared" ca="1" si="18"/>
        <v>5.3023282512357106E-2</v>
      </c>
      <c r="F130" s="2">
        <f t="shared" ca="1" si="19"/>
        <v>40</v>
      </c>
      <c r="G130" s="2">
        <f t="shared" ca="1" si="20"/>
        <v>20</v>
      </c>
      <c r="H130" s="2">
        <f t="shared" ca="1" si="21"/>
        <v>0</v>
      </c>
      <c r="I130" s="2">
        <f t="shared" ca="1" si="22"/>
        <v>1.5</v>
      </c>
      <c r="J130" s="2">
        <f t="shared" ca="1" si="23"/>
        <v>-1.6000000000000014</v>
      </c>
      <c r="L130" s="5">
        <f t="shared" ca="1" si="15"/>
        <v>6.7999999999999989</v>
      </c>
      <c r="M130" s="5">
        <f t="shared" ca="1" si="24"/>
        <v>4</v>
      </c>
      <c r="N130" s="5">
        <f t="shared" ca="1" si="24"/>
        <v>1.1999999999999993</v>
      </c>
      <c r="O130" s="5">
        <f t="shared" ca="1" si="24"/>
        <v>-1.6000000000000014</v>
      </c>
      <c r="P130" s="5">
        <f t="shared" ca="1" si="24"/>
        <v>-4.4000000000000021</v>
      </c>
      <c r="Q130" s="5">
        <f t="shared" ca="1" si="24"/>
        <v>-7.2000000000000028</v>
      </c>
      <c r="R130" s="5">
        <f t="shared" ca="1" si="24"/>
        <v>-10</v>
      </c>
    </row>
    <row r="131" spans="2:18" ht="15.5">
      <c r="B131" s="2">
        <v>110</v>
      </c>
      <c r="C131" s="28">
        <f t="shared" ca="1" si="16"/>
        <v>0.23610200268504311</v>
      </c>
      <c r="D131" s="2" t="str">
        <f t="shared" ca="1" si="17"/>
        <v>Buona</v>
      </c>
      <c r="E131" s="28">
        <f t="shared" ca="1" si="18"/>
        <v>0.78017927864857151</v>
      </c>
      <c r="F131" s="2">
        <f t="shared" ca="1" si="19"/>
        <v>90</v>
      </c>
      <c r="G131" s="2">
        <f t="shared" ca="1" si="20"/>
        <v>35</v>
      </c>
      <c r="H131" s="2">
        <f t="shared" ca="1" si="21"/>
        <v>3.3999999999999995</v>
      </c>
      <c r="I131" s="2">
        <f t="shared" ca="1" si="22"/>
        <v>0</v>
      </c>
      <c r="J131" s="2">
        <f t="shared" ca="1" si="23"/>
        <v>8.5</v>
      </c>
      <c r="L131" s="5">
        <f t="shared" ca="1" si="15"/>
        <v>-1.7000000000000011</v>
      </c>
      <c r="M131" s="5">
        <f t="shared" ca="1" si="24"/>
        <v>1.7000000000000011</v>
      </c>
      <c r="N131" s="5">
        <f t="shared" ca="1" si="24"/>
        <v>5.0999999999999996</v>
      </c>
      <c r="O131" s="5">
        <f t="shared" ca="1" si="24"/>
        <v>8.5</v>
      </c>
      <c r="P131" s="5">
        <f t="shared" ca="1" si="24"/>
        <v>11.899999999999999</v>
      </c>
      <c r="Q131" s="5">
        <f t="shared" ca="1" si="24"/>
        <v>15.299999999999997</v>
      </c>
      <c r="R131" s="5">
        <f t="shared" ca="1" si="24"/>
        <v>12.5</v>
      </c>
    </row>
    <row r="132" spans="2:18" ht="15.5">
      <c r="B132" s="2">
        <v>111</v>
      </c>
      <c r="C132" s="28">
        <f t="shared" ca="1" si="16"/>
        <v>0.16720318145558843</v>
      </c>
      <c r="D132" s="2" t="str">
        <f t="shared" ca="1" si="17"/>
        <v>Buona</v>
      </c>
      <c r="E132" s="28">
        <f t="shared" ca="1" si="18"/>
        <v>0.37848453169137297</v>
      </c>
      <c r="F132" s="2">
        <f t="shared" ca="1" si="19"/>
        <v>70</v>
      </c>
      <c r="G132" s="2">
        <f t="shared" ca="1" si="20"/>
        <v>35</v>
      </c>
      <c r="H132" s="2">
        <f t="shared" ca="1" si="21"/>
        <v>0</v>
      </c>
      <c r="I132" s="2">
        <f t="shared" ca="1" si="22"/>
        <v>0</v>
      </c>
      <c r="J132" s="2">
        <f t="shared" ca="1" si="23"/>
        <v>11.899999999999999</v>
      </c>
      <c r="L132" s="5">
        <f t="shared" ca="1" si="15"/>
        <v>1.6999999999999993</v>
      </c>
      <c r="M132" s="5">
        <f t="shared" ca="1" si="24"/>
        <v>5.1000000000000005</v>
      </c>
      <c r="N132" s="5">
        <f t="shared" ca="1" si="24"/>
        <v>8.5</v>
      </c>
      <c r="O132" s="5">
        <f t="shared" ca="1" si="24"/>
        <v>11.899999999999999</v>
      </c>
      <c r="P132" s="5">
        <f t="shared" ca="1" si="24"/>
        <v>9.0999999999999979</v>
      </c>
      <c r="Q132" s="5">
        <f t="shared" ca="1" si="24"/>
        <v>6.2999999999999972</v>
      </c>
      <c r="R132" s="5">
        <f t="shared" ca="1" si="24"/>
        <v>3.5</v>
      </c>
    </row>
    <row r="133" spans="2:18" ht="15.5">
      <c r="B133" s="2">
        <v>112</v>
      </c>
      <c r="C133" s="28">
        <f t="shared" ca="1" si="16"/>
        <v>0.29474376929923207</v>
      </c>
      <c r="D133" s="2" t="str">
        <f t="shared" ca="1" si="17"/>
        <v>Buona</v>
      </c>
      <c r="E133" s="28">
        <f t="shared" ca="1" si="18"/>
        <v>0.57216952385293851</v>
      </c>
      <c r="F133" s="2">
        <f t="shared" ca="1" si="19"/>
        <v>80</v>
      </c>
      <c r="G133" s="2">
        <f t="shared" ca="1" si="20"/>
        <v>35</v>
      </c>
      <c r="H133" s="2">
        <f t="shared" ca="1" si="21"/>
        <v>1.6999999999999997</v>
      </c>
      <c r="I133" s="2">
        <f t="shared" ca="1" si="22"/>
        <v>0</v>
      </c>
      <c r="J133" s="2">
        <f t="shared" ca="1" si="23"/>
        <v>10.199999999999999</v>
      </c>
      <c r="L133" s="5">
        <f t="shared" ca="1" si="15"/>
        <v>0</v>
      </c>
      <c r="M133" s="5">
        <f t="shared" ca="1" si="24"/>
        <v>3.4000000000000004</v>
      </c>
      <c r="N133" s="5">
        <f t="shared" ca="1" si="24"/>
        <v>6.8</v>
      </c>
      <c r="O133" s="5">
        <f t="shared" ca="1" si="24"/>
        <v>10.199999999999999</v>
      </c>
      <c r="P133" s="5">
        <f t="shared" ca="1" si="24"/>
        <v>13.599999999999998</v>
      </c>
      <c r="Q133" s="5">
        <f t="shared" ca="1" si="24"/>
        <v>10.799999999999997</v>
      </c>
      <c r="R133" s="5">
        <f t="shared" ca="1" si="24"/>
        <v>8</v>
      </c>
    </row>
    <row r="134" spans="2:18" ht="15.5">
      <c r="B134" s="2">
        <v>113</v>
      </c>
      <c r="C134" s="28">
        <f t="shared" ca="1" si="16"/>
        <v>0.13835716644333884</v>
      </c>
      <c r="D134" s="2" t="str">
        <f t="shared" ca="1" si="17"/>
        <v>Buona</v>
      </c>
      <c r="E134" s="28">
        <f t="shared" ca="1" si="18"/>
        <v>0.62277176551503644</v>
      </c>
      <c r="F134" s="2">
        <f t="shared" ca="1" si="19"/>
        <v>80</v>
      </c>
      <c r="G134" s="2">
        <f t="shared" ca="1" si="20"/>
        <v>35</v>
      </c>
      <c r="H134" s="2">
        <f t="shared" ca="1" si="21"/>
        <v>1.6999999999999997</v>
      </c>
      <c r="I134" s="2">
        <f t="shared" ca="1" si="22"/>
        <v>0</v>
      </c>
      <c r="J134" s="2">
        <f t="shared" ca="1" si="23"/>
        <v>10.199999999999999</v>
      </c>
      <c r="L134" s="5">
        <f t="shared" ca="1" si="15"/>
        <v>0</v>
      </c>
      <c r="M134" s="5">
        <f t="shared" ca="1" si="24"/>
        <v>3.4000000000000004</v>
      </c>
      <c r="N134" s="5">
        <f t="shared" ca="1" si="24"/>
        <v>6.8</v>
      </c>
      <c r="O134" s="5">
        <f t="shared" ca="1" si="24"/>
        <v>10.199999999999999</v>
      </c>
      <c r="P134" s="5">
        <f t="shared" ca="1" si="24"/>
        <v>13.599999999999998</v>
      </c>
      <c r="Q134" s="5">
        <f t="shared" ca="1" si="24"/>
        <v>10.799999999999997</v>
      </c>
      <c r="R134" s="5">
        <f t="shared" ca="1" si="24"/>
        <v>8</v>
      </c>
    </row>
    <row r="135" spans="2:18" ht="15.5">
      <c r="B135" s="2">
        <v>114</v>
      </c>
      <c r="C135" s="28">
        <f t="shared" ca="1" si="16"/>
        <v>6.0405616681226459E-2</v>
      </c>
      <c r="D135" s="2" t="str">
        <f t="shared" ca="1" si="17"/>
        <v>Buona</v>
      </c>
      <c r="E135" s="28">
        <f t="shared" ca="1" si="18"/>
        <v>0.53402854688620316</v>
      </c>
      <c r="F135" s="2">
        <f t="shared" ca="1" si="19"/>
        <v>80</v>
      </c>
      <c r="G135" s="2">
        <f t="shared" ca="1" si="20"/>
        <v>35</v>
      </c>
      <c r="H135" s="2">
        <f t="shared" ca="1" si="21"/>
        <v>1.6999999999999997</v>
      </c>
      <c r="I135" s="2">
        <f t="shared" ca="1" si="22"/>
        <v>0</v>
      </c>
      <c r="J135" s="2">
        <f t="shared" ca="1" si="23"/>
        <v>10.199999999999999</v>
      </c>
      <c r="L135" s="5">
        <f t="shared" ca="1" si="15"/>
        <v>0</v>
      </c>
      <c r="M135" s="5">
        <f t="shared" ca="1" si="24"/>
        <v>3.4000000000000004</v>
      </c>
      <c r="N135" s="5">
        <f t="shared" ca="1" si="24"/>
        <v>6.8</v>
      </c>
      <c r="O135" s="5">
        <f t="shared" ca="1" si="24"/>
        <v>10.199999999999999</v>
      </c>
      <c r="P135" s="5">
        <f t="shared" ca="1" si="24"/>
        <v>13.599999999999998</v>
      </c>
      <c r="Q135" s="5">
        <f t="shared" ca="1" si="24"/>
        <v>10.799999999999997</v>
      </c>
      <c r="R135" s="5">
        <f t="shared" ca="1" si="24"/>
        <v>8</v>
      </c>
    </row>
    <row r="136" spans="2:18" ht="15.5">
      <c r="B136" s="2">
        <v>115</v>
      </c>
      <c r="C136" s="28">
        <f t="shared" ca="1" si="16"/>
        <v>0.59536021419032192</v>
      </c>
      <c r="D136" s="2" t="str">
        <f t="shared" ca="1" si="17"/>
        <v>Discreta</v>
      </c>
      <c r="E136" s="28">
        <f t="shared" ca="1" si="18"/>
        <v>0.72454098038056458</v>
      </c>
      <c r="F136" s="2">
        <f t="shared" ca="1" si="19"/>
        <v>70</v>
      </c>
      <c r="G136" s="2">
        <f t="shared" ca="1" si="20"/>
        <v>35</v>
      </c>
      <c r="H136" s="2">
        <f t="shared" ca="1" si="21"/>
        <v>0</v>
      </c>
      <c r="I136" s="2">
        <f t="shared" ca="1" si="22"/>
        <v>0</v>
      </c>
      <c r="J136" s="2">
        <f t="shared" ca="1" si="23"/>
        <v>11.899999999999999</v>
      </c>
      <c r="L136" s="5">
        <f t="shared" ca="1" si="15"/>
        <v>1.6999999999999993</v>
      </c>
      <c r="M136" s="5">
        <f t="shared" ca="1" si="24"/>
        <v>5.1000000000000005</v>
      </c>
      <c r="N136" s="5">
        <f t="shared" ca="1" si="24"/>
        <v>8.5</v>
      </c>
      <c r="O136" s="5">
        <f t="shared" ca="1" si="24"/>
        <v>11.899999999999999</v>
      </c>
      <c r="P136" s="5">
        <f t="shared" ca="1" si="24"/>
        <v>9.0999999999999979</v>
      </c>
      <c r="Q136" s="5">
        <f t="shared" ca="1" si="24"/>
        <v>6.2999999999999972</v>
      </c>
      <c r="R136" s="5">
        <f t="shared" ca="1" si="24"/>
        <v>3.5</v>
      </c>
    </row>
    <row r="137" spans="2:18" ht="15.5">
      <c r="B137" s="2">
        <v>116</v>
      </c>
      <c r="C137" s="28">
        <f t="shared" ca="1" si="16"/>
        <v>0.88081436956557557</v>
      </c>
      <c r="D137" s="2" t="str">
        <f t="shared" ca="1" si="17"/>
        <v>Brutta</v>
      </c>
      <c r="E137" s="28">
        <f t="shared" ca="1" si="18"/>
        <v>0.71404861815795706</v>
      </c>
      <c r="F137" s="2">
        <f t="shared" ca="1" si="19"/>
        <v>60</v>
      </c>
      <c r="G137" s="2">
        <f t="shared" ca="1" si="20"/>
        <v>30</v>
      </c>
      <c r="H137" s="2">
        <f t="shared" ca="1" si="21"/>
        <v>0</v>
      </c>
      <c r="I137" s="2">
        <f t="shared" ca="1" si="22"/>
        <v>0.5</v>
      </c>
      <c r="J137" s="2">
        <f t="shared" ca="1" si="23"/>
        <v>7.3999999999999986</v>
      </c>
      <c r="L137" s="5">
        <f t="shared" ref="L137:L200" ca="1" si="25">$J$2*(MIN(L$21,$F137))-$J$1*L$21-($J$2-$J$1)*MAX(0,$F137-L$21)+$J$3*MAX(0,L$21-$F137)</f>
        <v>3.3999999999999995</v>
      </c>
      <c r="M137" s="5">
        <f t="shared" ca="1" si="24"/>
        <v>6.8000000000000007</v>
      </c>
      <c r="N137" s="5">
        <f t="shared" ca="1" si="24"/>
        <v>10.199999999999999</v>
      </c>
      <c r="O137" s="5">
        <f t="shared" ca="1" si="24"/>
        <v>7.3999999999999986</v>
      </c>
      <c r="P137" s="5">
        <f t="shared" ca="1" si="24"/>
        <v>4.5999999999999979</v>
      </c>
      <c r="Q137" s="5">
        <f t="shared" ca="1" si="24"/>
        <v>1.7999999999999972</v>
      </c>
      <c r="R137" s="5">
        <f t="shared" ca="1" si="24"/>
        <v>-1</v>
      </c>
    </row>
    <row r="138" spans="2:18" ht="15.5">
      <c r="B138" s="2">
        <v>117</v>
      </c>
      <c r="C138" s="28">
        <f t="shared" ca="1" si="16"/>
        <v>0.7142177670796136</v>
      </c>
      <c r="D138" s="2" t="str">
        <f t="shared" ca="1" si="17"/>
        <v>Discreta</v>
      </c>
      <c r="E138" s="28">
        <f t="shared" ca="1" si="18"/>
        <v>0.31683269251823998</v>
      </c>
      <c r="F138" s="2">
        <f t="shared" ca="1" si="19"/>
        <v>60</v>
      </c>
      <c r="G138" s="2">
        <f t="shared" ca="1" si="20"/>
        <v>30</v>
      </c>
      <c r="H138" s="2">
        <f t="shared" ca="1" si="21"/>
        <v>0</v>
      </c>
      <c r="I138" s="2">
        <f t="shared" ca="1" si="22"/>
        <v>0.5</v>
      </c>
      <c r="J138" s="2">
        <f t="shared" ca="1" si="23"/>
        <v>7.3999999999999986</v>
      </c>
      <c r="L138" s="5">
        <f t="shared" ca="1" si="25"/>
        <v>3.3999999999999995</v>
      </c>
      <c r="M138" s="5">
        <f t="shared" ca="1" si="24"/>
        <v>6.8000000000000007</v>
      </c>
      <c r="N138" s="5">
        <f t="shared" ca="1" si="24"/>
        <v>10.199999999999999</v>
      </c>
      <c r="O138" s="5">
        <f t="shared" ca="1" si="24"/>
        <v>7.3999999999999986</v>
      </c>
      <c r="P138" s="5">
        <f t="shared" ca="1" si="24"/>
        <v>4.5999999999999979</v>
      </c>
      <c r="Q138" s="5">
        <f t="shared" ca="1" si="24"/>
        <v>1.7999999999999972</v>
      </c>
      <c r="R138" s="5">
        <f t="shared" ca="1" si="24"/>
        <v>-1</v>
      </c>
    </row>
    <row r="139" spans="2:18" ht="15.5">
      <c r="B139" s="2">
        <v>118</v>
      </c>
      <c r="C139" s="28">
        <f t="shared" ca="1" si="16"/>
        <v>0.28791164647686296</v>
      </c>
      <c r="D139" s="2" t="str">
        <f t="shared" ca="1" si="17"/>
        <v>Buona</v>
      </c>
      <c r="E139" s="28">
        <f t="shared" ca="1" si="18"/>
        <v>0.67742298081716557</v>
      </c>
      <c r="F139" s="2">
        <f t="shared" ca="1" si="19"/>
        <v>80</v>
      </c>
      <c r="G139" s="2">
        <f t="shared" ca="1" si="20"/>
        <v>35</v>
      </c>
      <c r="H139" s="2">
        <f t="shared" ca="1" si="21"/>
        <v>1.6999999999999997</v>
      </c>
      <c r="I139" s="2">
        <f t="shared" ca="1" si="22"/>
        <v>0</v>
      </c>
      <c r="J139" s="2">
        <f t="shared" ca="1" si="23"/>
        <v>10.199999999999999</v>
      </c>
      <c r="L139" s="5">
        <f t="shared" ca="1" si="25"/>
        <v>0</v>
      </c>
      <c r="M139" s="5">
        <f t="shared" ca="1" si="24"/>
        <v>3.4000000000000004</v>
      </c>
      <c r="N139" s="5">
        <f t="shared" ca="1" si="24"/>
        <v>6.8</v>
      </c>
      <c r="O139" s="5">
        <f t="shared" ca="1" si="24"/>
        <v>10.199999999999999</v>
      </c>
      <c r="P139" s="5">
        <f t="shared" ca="1" si="24"/>
        <v>13.599999999999998</v>
      </c>
      <c r="Q139" s="5">
        <f t="shared" ca="1" si="24"/>
        <v>10.799999999999997</v>
      </c>
      <c r="R139" s="5">
        <f t="shared" ca="1" si="24"/>
        <v>8</v>
      </c>
    </row>
    <row r="140" spans="2:18" ht="15.5">
      <c r="B140" s="2">
        <v>119</v>
      </c>
      <c r="C140" s="28">
        <f t="shared" ca="1" si="16"/>
        <v>3.4907378542780032E-2</v>
      </c>
      <c r="D140" s="2" t="str">
        <f t="shared" ca="1" si="17"/>
        <v>Buona</v>
      </c>
      <c r="E140" s="28">
        <f t="shared" ca="1" si="18"/>
        <v>0.94627149203491934</v>
      </c>
      <c r="F140" s="2">
        <f t="shared" ca="1" si="19"/>
        <v>100</v>
      </c>
      <c r="G140" s="2">
        <f t="shared" ca="1" si="20"/>
        <v>35</v>
      </c>
      <c r="H140" s="2">
        <f t="shared" ca="1" si="21"/>
        <v>5.0999999999999996</v>
      </c>
      <c r="I140" s="2">
        <f t="shared" ca="1" si="22"/>
        <v>0</v>
      </c>
      <c r="J140" s="2">
        <f t="shared" ca="1" si="23"/>
        <v>6.7999999999999989</v>
      </c>
      <c r="L140" s="5">
        <f t="shared" ca="1" si="25"/>
        <v>-3.4000000000000004</v>
      </c>
      <c r="M140" s="5">
        <f t="shared" ca="1" si="24"/>
        <v>0</v>
      </c>
      <c r="N140" s="5">
        <f t="shared" ca="1" si="24"/>
        <v>3.4000000000000004</v>
      </c>
      <c r="O140" s="5">
        <f t="shared" ca="1" si="24"/>
        <v>6.7999999999999989</v>
      </c>
      <c r="P140" s="5">
        <f t="shared" ca="1" si="24"/>
        <v>10.199999999999999</v>
      </c>
      <c r="Q140" s="5">
        <f t="shared" ca="1" si="24"/>
        <v>13.599999999999998</v>
      </c>
      <c r="R140" s="5">
        <f t="shared" ca="1" si="24"/>
        <v>17</v>
      </c>
    </row>
    <row r="141" spans="2:18" ht="15.5">
      <c r="B141" s="2">
        <v>120</v>
      </c>
      <c r="C141" s="28">
        <f t="shared" ca="1" si="16"/>
        <v>0.68914613355886833</v>
      </c>
      <c r="D141" s="2" t="str">
        <f t="shared" ca="1" si="17"/>
        <v>Discreta</v>
      </c>
      <c r="E141" s="28">
        <f t="shared" ca="1" si="18"/>
        <v>0.95497567925556937</v>
      </c>
      <c r="F141" s="2">
        <f t="shared" ca="1" si="19"/>
        <v>80</v>
      </c>
      <c r="G141" s="2">
        <f t="shared" ca="1" si="20"/>
        <v>35</v>
      </c>
      <c r="H141" s="2">
        <f t="shared" ca="1" si="21"/>
        <v>1.6999999999999997</v>
      </c>
      <c r="I141" s="2">
        <f t="shared" ca="1" si="22"/>
        <v>0</v>
      </c>
      <c r="J141" s="2">
        <f t="shared" ca="1" si="23"/>
        <v>10.199999999999999</v>
      </c>
      <c r="L141" s="5">
        <f t="shared" ca="1" si="25"/>
        <v>0</v>
      </c>
      <c r="M141" s="5">
        <f t="shared" ca="1" si="24"/>
        <v>3.4000000000000004</v>
      </c>
      <c r="N141" s="5">
        <f t="shared" ca="1" si="24"/>
        <v>6.8</v>
      </c>
      <c r="O141" s="5">
        <f t="shared" ca="1" si="24"/>
        <v>10.199999999999999</v>
      </c>
      <c r="P141" s="5">
        <f t="shared" ca="1" si="24"/>
        <v>13.599999999999998</v>
      </c>
      <c r="Q141" s="5">
        <f t="shared" ca="1" si="24"/>
        <v>10.799999999999997</v>
      </c>
      <c r="R141" s="5">
        <f t="shared" ca="1" si="24"/>
        <v>8</v>
      </c>
    </row>
    <row r="142" spans="2:18" ht="15.5">
      <c r="B142" s="2">
        <v>121</v>
      </c>
      <c r="C142" s="28">
        <f t="shared" ca="1" si="16"/>
        <v>0.48336650030973372</v>
      </c>
      <c r="D142" s="2" t="str">
        <f t="shared" ca="1" si="17"/>
        <v>Discreta</v>
      </c>
      <c r="E142" s="28">
        <f t="shared" ca="1" si="18"/>
        <v>0.47945854439686908</v>
      </c>
      <c r="F142" s="2">
        <f t="shared" ca="1" si="19"/>
        <v>60</v>
      </c>
      <c r="G142" s="2">
        <f t="shared" ca="1" si="20"/>
        <v>30</v>
      </c>
      <c r="H142" s="2">
        <f t="shared" ca="1" si="21"/>
        <v>0</v>
      </c>
      <c r="I142" s="2">
        <f t="shared" ca="1" si="22"/>
        <v>0.5</v>
      </c>
      <c r="J142" s="2">
        <f t="shared" ca="1" si="23"/>
        <v>7.3999999999999986</v>
      </c>
      <c r="L142" s="5">
        <f t="shared" ca="1" si="25"/>
        <v>3.3999999999999995</v>
      </c>
      <c r="M142" s="5">
        <f t="shared" ca="1" si="24"/>
        <v>6.8000000000000007</v>
      </c>
      <c r="N142" s="5">
        <f t="shared" ca="1" si="24"/>
        <v>10.199999999999999</v>
      </c>
      <c r="O142" s="5">
        <f t="shared" ca="1" si="24"/>
        <v>7.3999999999999986</v>
      </c>
      <c r="P142" s="5">
        <f t="shared" ca="1" si="24"/>
        <v>4.5999999999999979</v>
      </c>
      <c r="Q142" s="5">
        <f t="shared" ca="1" si="24"/>
        <v>1.7999999999999972</v>
      </c>
      <c r="R142" s="5">
        <f t="shared" ca="1" si="24"/>
        <v>-1</v>
      </c>
    </row>
    <row r="143" spans="2:18" ht="15.5">
      <c r="B143" s="2">
        <v>122</v>
      </c>
      <c r="C143" s="28">
        <f t="shared" ca="1" si="16"/>
        <v>0.92048773655487437</v>
      </c>
      <c r="D143" s="2" t="str">
        <f t="shared" ca="1" si="17"/>
        <v>Brutta</v>
      </c>
      <c r="E143" s="28">
        <f t="shared" ca="1" si="18"/>
        <v>0.45450200428395338</v>
      </c>
      <c r="F143" s="2">
        <f t="shared" ca="1" si="19"/>
        <v>50</v>
      </c>
      <c r="G143" s="2">
        <f t="shared" ca="1" si="20"/>
        <v>25</v>
      </c>
      <c r="H143" s="2">
        <f t="shared" ca="1" si="21"/>
        <v>0</v>
      </c>
      <c r="I143" s="2">
        <f t="shared" ca="1" si="22"/>
        <v>1</v>
      </c>
      <c r="J143" s="2">
        <f t="shared" ca="1" si="23"/>
        <v>2.8999999999999986</v>
      </c>
      <c r="L143" s="5">
        <f t="shared" ca="1" si="25"/>
        <v>5.0999999999999996</v>
      </c>
      <c r="M143" s="5">
        <f t="shared" ca="1" si="24"/>
        <v>8.5</v>
      </c>
      <c r="N143" s="5">
        <f t="shared" ca="1" si="24"/>
        <v>5.6999999999999993</v>
      </c>
      <c r="O143" s="5">
        <f t="shared" ca="1" si="24"/>
        <v>2.8999999999999986</v>
      </c>
      <c r="P143" s="5">
        <f t="shared" ca="1" si="24"/>
        <v>9.9999999999997868E-2</v>
      </c>
      <c r="Q143" s="5">
        <f t="shared" ca="1" si="24"/>
        <v>-2.7000000000000028</v>
      </c>
      <c r="R143" s="5">
        <f t="shared" ca="1" si="24"/>
        <v>-5.5</v>
      </c>
    </row>
    <row r="144" spans="2:18" ht="15.5">
      <c r="B144" s="2">
        <v>123</v>
      </c>
      <c r="C144" s="28">
        <f t="shared" ca="1" si="16"/>
        <v>0.45373980720129936</v>
      </c>
      <c r="D144" s="2" t="str">
        <f t="shared" ca="1" si="17"/>
        <v>Discreta</v>
      </c>
      <c r="E144" s="28">
        <f t="shared" ca="1" si="18"/>
        <v>0.28450170825200694</v>
      </c>
      <c r="F144" s="2">
        <f t="shared" ca="1" si="19"/>
        <v>60</v>
      </c>
      <c r="G144" s="2">
        <f t="shared" ca="1" si="20"/>
        <v>30</v>
      </c>
      <c r="H144" s="2">
        <f t="shared" ca="1" si="21"/>
        <v>0</v>
      </c>
      <c r="I144" s="2">
        <f t="shared" ca="1" si="22"/>
        <v>0.5</v>
      </c>
      <c r="J144" s="2">
        <f t="shared" ca="1" si="23"/>
        <v>7.3999999999999986</v>
      </c>
      <c r="L144" s="5">
        <f t="shared" ca="1" si="25"/>
        <v>3.3999999999999995</v>
      </c>
      <c r="M144" s="5">
        <f t="shared" ca="1" si="24"/>
        <v>6.8000000000000007</v>
      </c>
      <c r="N144" s="5">
        <f t="shared" ca="1" si="24"/>
        <v>10.199999999999999</v>
      </c>
      <c r="O144" s="5">
        <f t="shared" ca="1" si="24"/>
        <v>7.3999999999999986</v>
      </c>
      <c r="P144" s="5">
        <f t="shared" ca="1" si="24"/>
        <v>4.5999999999999979</v>
      </c>
      <c r="Q144" s="5">
        <f t="shared" ca="1" si="24"/>
        <v>1.7999999999999972</v>
      </c>
      <c r="R144" s="5">
        <f t="shared" ca="1" si="24"/>
        <v>-1</v>
      </c>
    </row>
    <row r="145" spans="2:18" ht="15.5">
      <c r="B145" s="2">
        <v>124</v>
      </c>
      <c r="C145" s="28">
        <f t="shared" ca="1" si="16"/>
        <v>0.54797475377383964</v>
      </c>
      <c r="D145" s="2" t="str">
        <f t="shared" ca="1" si="17"/>
        <v>Discreta</v>
      </c>
      <c r="E145" s="28">
        <f t="shared" ca="1" si="18"/>
        <v>0.65830157302861125</v>
      </c>
      <c r="F145" s="2">
        <f t="shared" ca="1" si="19"/>
        <v>60</v>
      </c>
      <c r="G145" s="2">
        <f t="shared" ca="1" si="20"/>
        <v>30</v>
      </c>
      <c r="H145" s="2">
        <f t="shared" ca="1" si="21"/>
        <v>0</v>
      </c>
      <c r="I145" s="2">
        <f t="shared" ca="1" si="22"/>
        <v>0.5</v>
      </c>
      <c r="J145" s="2">
        <f t="shared" ca="1" si="23"/>
        <v>7.3999999999999986</v>
      </c>
      <c r="L145" s="5">
        <f t="shared" ca="1" si="25"/>
        <v>3.3999999999999995</v>
      </c>
      <c r="M145" s="5">
        <f t="shared" ca="1" si="24"/>
        <v>6.8000000000000007</v>
      </c>
      <c r="N145" s="5">
        <f t="shared" ca="1" si="24"/>
        <v>10.199999999999999</v>
      </c>
      <c r="O145" s="5">
        <f t="shared" ca="1" si="24"/>
        <v>7.3999999999999986</v>
      </c>
      <c r="P145" s="5">
        <f t="shared" ca="1" si="24"/>
        <v>4.5999999999999979</v>
      </c>
      <c r="Q145" s="5">
        <f t="shared" ca="1" si="24"/>
        <v>1.7999999999999972</v>
      </c>
      <c r="R145" s="5">
        <f t="shared" ca="1" si="24"/>
        <v>-1</v>
      </c>
    </row>
    <row r="146" spans="2:18" ht="15.5">
      <c r="B146" s="2">
        <v>125</v>
      </c>
      <c r="C146" s="28">
        <f t="shared" ca="1" si="16"/>
        <v>0.40815680270963861</v>
      </c>
      <c r="D146" s="2" t="str">
        <f t="shared" ca="1" si="17"/>
        <v>Discreta</v>
      </c>
      <c r="E146" s="28">
        <f t="shared" ca="1" si="18"/>
        <v>0.17538781908446133</v>
      </c>
      <c r="F146" s="2">
        <f t="shared" ca="1" si="19"/>
        <v>50</v>
      </c>
      <c r="G146" s="2">
        <f t="shared" ca="1" si="20"/>
        <v>25</v>
      </c>
      <c r="H146" s="2">
        <f t="shared" ca="1" si="21"/>
        <v>0</v>
      </c>
      <c r="I146" s="2">
        <f t="shared" ca="1" si="22"/>
        <v>1</v>
      </c>
      <c r="J146" s="2">
        <f t="shared" ca="1" si="23"/>
        <v>2.8999999999999986</v>
      </c>
      <c r="L146" s="5">
        <f t="shared" ca="1" si="25"/>
        <v>5.0999999999999996</v>
      </c>
      <c r="M146" s="5">
        <f t="shared" ca="1" si="24"/>
        <v>8.5</v>
      </c>
      <c r="N146" s="5">
        <f t="shared" ca="1" si="24"/>
        <v>5.6999999999999993</v>
      </c>
      <c r="O146" s="5">
        <f t="shared" ca="1" si="24"/>
        <v>2.8999999999999986</v>
      </c>
      <c r="P146" s="5">
        <f t="shared" ca="1" si="24"/>
        <v>9.9999999999997868E-2</v>
      </c>
      <c r="Q146" s="5">
        <f t="shared" ca="1" si="24"/>
        <v>-2.7000000000000028</v>
      </c>
      <c r="R146" s="5">
        <f t="shared" ca="1" si="24"/>
        <v>-5.5</v>
      </c>
    </row>
    <row r="147" spans="2:18" ht="15.5">
      <c r="B147" s="2">
        <v>126</v>
      </c>
      <c r="C147" s="28">
        <f t="shared" ca="1" si="16"/>
        <v>0.51312477742274221</v>
      </c>
      <c r="D147" s="2" t="str">
        <f t="shared" ca="1" si="17"/>
        <v>Discreta</v>
      </c>
      <c r="E147" s="28">
        <f t="shared" ca="1" si="18"/>
        <v>0.52890801816170108</v>
      </c>
      <c r="F147" s="2">
        <f t="shared" ca="1" si="19"/>
        <v>60</v>
      </c>
      <c r="G147" s="2">
        <f t="shared" ca="1" si="20"/>
        <v>30</v>
      </c>
      <c r="H147" s="2">
        <f t="shared" ca="1" si="21"/>
        <v>0</v>
      </c>
      <c r="I147" s="2">
        <f t="shared" ca="1" si="22"/>
        <v>0.5</v>
      </c>
      <c r="J147" s="2">
        <f t="shared" ca="1" si="23"/>
        <v>7.3999999999999986</v>
      </c>
      <c r="L147" s="5">
        <f t="shared" ca="1" si="25"/>
        <v>3.3999999999999995</v>
      </c>
      <c r="M147" s="5">
        <f t="shared" ca="1" si="24"/>
        <v>6.8000000000000007</v>
      </c>
      <c r="N147" s="5">
        <f t="shared" ca="1" si="24"/>
        <v>10.199999999999999</v>
      </c>
      <c r="O147" s="5">
        <f t="shared" ca="1" si="24"/>
        <v>7.3999999999999986</v>
      </c>
      <c r="P147" s="5">
        <f t="shared" ca="1" si="24"/>
        <v>4.5999999999999979</v>
      </c>
      <c r="Q147" s="5">
        <f t="shared" ca="1" si="24"/>
        <v>1.7999999999999972</v>
      </c>
      <c r="R147" s="5">
        <f t="shared" ca="1" si="24"/>
        <v>-1</v>
      </c>
    </row>
    <row r="148" spans="2:18" ht="15.5">
      <c r="B148" s="2">
        <v>127</v>
      </c>
      <c r="C148" s="28">
        <f t="shared" ca="1" si="16"/>
        <v>0.32133254389313715</v>
      </c>
      <c r="D148" s="2" t="str">
        <f t="shared" ca="1" si="17"/>
        <v>Buona</v>
      </c>
      <c r="E148" s="28">
        <f t="shared" ca="1" si="18"/>
        <v>0.62466683384795241</v>
      </c>
      <c r="F148" s="2">
        <f t="shared" ca="1" si="19"/>
        <v>80</v>
      </c>
      <c r="G148" s="2">
        <f t="shared" ca="1" si="20"/>
        <v>35</v>
      </c>
      <c r="H148" s="2">
        <f t="shared" ca="1" si="21"/>
        <v>1.6999999999999997</v>
      </c>
      <c r="I148" s="2">
        <f t="shared" ca="1" si="22"/>
        <v>0</v>
      </c>
      <c r="J148" s="2">
        <f t="shared" ca="1" si="23"/>
        <v>10.199999999999999</v>
      </c>
      <c r="L148" s="5">
        <f t="shared" ca="1" si="25"/>
        <v>0</v>
      </c>
      <c r="M148" s="5">
        <f t="shared" ca="1" si="24"/>
        <v>3.4000000000000004</v>
      </c>
      <c r="N148" s="5">
        <f t="shared" ca="1" si="24"/>
        <v>6.8</v>
      </c>
      <c r="O148" s="5">
        <f t="shared" ca="1" si="24"/>
        <v>10.199999999999999</v>
      </c>
      <c r="P148" s="5">
        <f t="shared" ca="1" si="24"/>
        <v>13.599999999999998</v>
      </c>
      <c r="Q148" s="5">
        <f t="shared" ca="1" si="24"/>
        <v>10.799999999999997</v>
      </c>
      <c r="R148" s="5">
        <f t="shared" ca="1" si="24"/>
        <v>8</v>
      </c>
    </row>
    <row r="149" spans="2:18" ht="15.5">
      <c r="B149" s="2">
        <v>128</v>
      </c>
      <c r="C149" s="28">
        <f t="shared" ca="1" si="16"/>
        <v>1.7039888763348388E-2</v>
      </c>
      <c r="D149" s="2" t="str">
        <f t="shared" ca="1" si="17"/>
        <v>Buona</v>
      </c>
      <c r="E149" s="28">
        <f t="shared" ca="1" si="18"/>
        <v>0.5121513374894392</v>
      </c>
      <c r="F149" s="2">
        <f t="shared" ca="1" si="19"/>
        <v>80</v>
      </c>
      <c r="G149" s="2">
        <f t="shared" ca="1" si="20"/>
        <v>35</v>
      </c>
      <c r="H149" s="2">
        <f t="shared" ca="1" si="21"/>
        <v>1.6999999999999997</v>
      </c>
      <c r="I149" s="2">
        <f t="shared" ca="1" si="22"/>
        <v>0</v>
      </c>
      <c r="J149" s="2">
        <f t="shared" ca="1" si="23"/>
        <v>10.199999999999999</v>
      </c>
      <c r="L149" s="5">
        <f t="shared" ca="1" si="25"/>
        <v>0</v>
      </c>
      <c r="M149" s="5">
        <f t="shared" ca="1" si="24"/>
        <v>3.4000000000000004</v>
      </c>
      <c r="N149" s="5">
        <f t="shared" ca="1" si="24"/>
        <v>6.8</v>
      </c>
      <c r="O149" s="5">
        <f t="shared" ca="1" si="24"/>
        <v>10.199999999999999</v>
      </c>
      <c r="P149" s="5">
        <f t="shared" ca="1" si="24"/>
        <v>13.599999999999998</v>
      </c>
      <c r="Q149" s="5">
        <f t="shared" ca="1" si="24"/>
        <v>10.799999999999997</v>
      </c>
      <c r="R149" s="5">
        <f t="shared" ca="1" si="24"/>
        <v>8</v>
      </c>
    </row>
    <row r="150" spans="2:18" ht="15.5">
      <c r="B150" s="2">
        <v>129</v>
      </c>
      <c r="C150" s="28">
        <f t="shared" ca="1" si="16"/>
        <v>0.79222475724428643</v>
      </c>
      <c r="D150" s="2" t="str">
        <f t="shared" ca="1" si="17"/>
        <v>Discreta</v>
      </c>
      <c r="E150" s="28">
        <f t="shared" ca="1" si="18"/>
        <v>0.29644877966980232</v>
      </c>
      <c r="F150" s="2">
        <f t="shared" ca="1" si="19"/>
        <v>60</v>
      </c>
      <c r="G150" s="2">
        <f t="shared" ca="1" si="20"/>
        <v>30</v>
      </c>
      <c r="H150" s="2">
        <f t="shared" ca="1" si="21"/>
        <v>0</v>
      </c>
      <c r="I150" s="2">
        <f t="shared" ca="1" si="22"/>
        <v>0.5</v>
      </c>
      <c r="J150" s="2">
        <f t="shared" ca="1" si="23"/>
        <v>7.3999999999999986</v>
      </c>
      <c r="L150" s="5">
        <f t="shared" ca="1" si="25"/>
        <v>3.3999999999999995</v>
      </c>
      <c r="M150" s="5">
        <f t="shared" ca="1" si="24"/>
        <v>6.8000000000000007</v>
      </c>
      <c r="N150" s="5">
        <f t="shared" ca="1" si="24"/>
        <v>10.199999999999999</v>
      </c>
      <c r="O150" s="5">
        <f t="shared" ca="1" si="24"/>
        <v>7.3999999999999986</v>
      </c>
      <c r="P150" s="5">
        <f t="shared" ca="1" si="24"/>
        <v>4.5999999999999979</v>
      </c>
      <c r="Q150" s="5">
        <f t="shared" ca="1" si="24"/>
        <v>1.7999999999999972</v>
      </c>
      <c r="R150" s="5">
        <f t="shared" ca="1" si="24"/>
        <v>-1</v>
      </c>
    </row>
    <row r="151" spans="2:18" ht="15.5">
      <c r="B151" s="2">
        <v>130</v>
      </c>
      <c r="C151" s="28">
        <f t="shared" ref="C151:C214" ca="1" si="26">RAND()</f>
        <v>0.84037211716100413</v>
      </c>
      <c r="D151" s="2" t="str">
        <f t="shared" ref="D151:D214" ca="1" si="27">VLOOKUP(C151,$D$7:$E$9,2)</f>
        <v>Brutta</v>
      </c>
      <c r="E151" s="28">
        <f t="shared" ref="E151:E214" ca="1" si="28">RAND()</f>
        <v>0.17669841364256689</v>
      </c>
      <c r="F151" s="2">
        <f t="shared" ref="F151:F214" ca="1" si="29">IF(D151="Brutta",VLOOKUP(E151,$O$7:$P$11,2),IF(D151="Discreta",VLOOKUP(E151,$R$7:$S$12,2),VLOOKUP(E151,$U$7:$V$13,2)))</f>
        <v>40</v>
      </c>
      <c r="G151" s="2">
        <f t="shared" ref="G151:G214" ca="1" si="30">$J$2*MIN(F151,$F$1)</f>
        <v>20</v>
      </c>
      <c r="H151" s="2">
        <f t="shared" ref="H151:H214" ca="1" si="31">($J$2-$J$1)*MAX(0,F151-$F$1)</f>
        <v>0</v>
      </c>
      <c r="I151" s="2">
        <f t="shared" ref="I151:I214" ca="1" si="32">$J$3*MAX(0,$F$1-F151)</f>
        <v>1.5</v>
      </c>
      <c r="J151" s="2">
        <f t="shared" ref="J151:J214" ca="1" si="33">G151-$J$1*$F$1-H151+I151</f>
        <v>-1.6000000000000014</v>
      </c>
      <c r="L151" s="5">
        <f t="shared" ca="1" si="25"/>
        <v>6.7999999999999989</v>
      </c>
      <c r="M151" s="5">
        <f t="shared" ca="1" si="24"/>
        <v>4</v>
      </c>
      <c r="N151" s="5">
        <f t="shared" ca="1" si="24"/>
        <v>1.1999999999999993</v>
      </c>
      <c r="O151" s="5">
        <f t="shared" ca="1" si="24"/>
        <v>-1.6000000000000014</v>
      </c>
      <c r="P151" s="5">
        <f t="shared" ca="1" si="24"/>
        <v>-4.4000000000000021</v>
      </c>
      <c r="Q151" s="5">
        <f t="shared" ca="1" si="24"/>
        <v>-7.2000000000000028</v>
      </c>
      <c r="R151" s="5">
        <f t="shared" ca="1" si="24"/>
        <v>-10</v>
      </c>
    </row>
    <row r="152" spans="2:18" ht="15.5">
      <c r="B152" s="2">
        <v>131</v>
      </c>
      <c r="C152" s="28">
        <f t="shared" ca="1" si="26"/>
        <v>0.62872309876247467</v>
      </c>
      <c r="D152" s="2" t="str">
        <f t="shared" ca="1" si="27"/>
        <v>Discreta</v>
      </c>
      <c r="E152" s="28">
        <f t="shared" ca="1" si="28"/>
        <v>0.15293409971009286</v>
      </c>
      <c r="F152" s="2">
        <f t="shared" ca="1" si="29"/>
        <v>50</v>
      </c>
      <c r="G152" s="2">
        <f t="shared" ca="1" si="30"/>
        <v>25</v>
      </c>
      <c r="H152" s="2">
        <f t="shared" ca="1" si="31"/>
        <v>0</v>
      </c>
      <c r="I152" s="2">
        <f t="shared" ca="1" si="32"/>
        <v>1</v>
      </c>
      <c r="J152" s="2">
        <f t="shared" ca="1" si="33"/>
        <v>2.8999999999999986</v>
      </c>
      <c r="L152" s="5">
        <f t="shared" ca="1" si="25"/>
        <v>5.0999999999999996</v>
      </c>
      <c r="M152" s="5">
        <f t="shared" ca="1" si="24"/>
        <v>8.5</v>
      </c>
      <c r="N152" s="5">
        <f t="shared" ca="1" si="24"/>
        <v>5.6999999999999993</v>
      </c>
      <c r="O152" s="5">
        <f t="shared" ca="1" si="24"/>
        <v>2.8999999999999986</v>
      </c>
      <c r="P152" s="5">
        <f t="shared" ca="1" si="24"/>
        <v>9.9999999999997868E-2</v>
      </c>
      <c r="Q152" s="5">
        <f t="shared" ca="1" si="24"/>
        <v>-2.7000000000000028</v>
      </c>
      <c r="R152" s="5">
        <f t="shared" ca="1" si="24"/>
        <v>-5.5</v>
      </c>
    </row>
    <row r="153" spans="2:18" ht="15.5">
      <c r="B153" s="2">
        <v>132</v>
      </c>
      <c r="C153" s="28">
        <f t="shared" ca="1" si="26"/>
        <v>0.67436798780179819</v>
      </c>
      <c r="D153" s="2" t="str">
        <f t="shared" ca="1" si="27"/>
        <v>Discreta</v>
      </c>
      <c r="E153" s="28">
        <f t="shared" ca="1" si="28"/>
        <v>0.5876624479759196</v>
      </c>
      <c r="F153" s="2">
        <f t="shared" ca="1" si="29"/>
        <v>60</v>
      </c>
      <c r="G153" s="2">
        <f t="shared" ca="1" si="30"/>
        <v>30</v>
      </c>
      <c r="H153" s="2">
        <f t="shared" ca="1" si="31"/>
        <v>0</v>
      </c>
      <c r="I153" s="2">
        <f t="shared" ca="1" si="32"/>
        <v>0.5</v>
      </c>
      <c r="J153" s="2">
        <f t="shared" ca="1" si="33"/>
        <v>7.3999999999999986</v>
      </c>
      <c r="L153" s="5">
        <f t="shared" ca="1" si="25"/>
        <v>3.3999999999999995</v>
      </c>
      <c r="M153" s="5">
        <f t="shared" ca="1" si="24"/>
        <v>6.8000000000000007</v>
      </c>
      <c r="N153" s="5">
        <f t="shared" ca="1" si="24"/>
        <v>10.199999999999999</v>
      </c>
      <c r="O153" s="5">
        <f t="shared" ca="1" si="24"/>
        <v>7.3999999999999986</v>
      </c>
      <c r="P153" s="5">
        <f t="shared" ca="1" si="24"/>
        <v>4.5999999999999979</v>
      </c>
      <c r="Q153" s="5">
        <f t="shared" ca="1" si="24"/>
        <v>1.7999999999999972</v>
      </c>
      <c r="R153" s="5">
        <f t="shared" ca="1" si="24"/>
        <v>-1</v>
      </c>
    </row>
    <row r="154" spans="2:18" ht="15.5">
      <c r="B154" s="2">
        <v>133</v>
      </c>
      <c r="C154" s="28">
        <f t="shared" ca="1" si="26"/>
        <v>0.35683742314613909</v>
      </c>
      <c r="D154" s="2" t="str">
        <f t="shared" ca="1" si="27"/>
        <v>Discreta</v>
      </c>
      <c r="E154" s="28">
        <f t="shared" ca="1" si="28"/>
        <v>0.12513986570529034</v>
      </c>
      <c r="F154" s="2">
        <f t="shared" ca="1" si="29"/>
        <v>50</v>
      </c>
      <c r="G154" s="2">
        <f t="shared" ca="1" si="30"/>
        <v>25</v>
      </c>
      <c r="H154" s="2">
        <f t="shared" ca="1" si="31"/>
        <v>0</v>
      </c>
      <c r="I154" s="2">
        <f t="shared" ca="1" si="32"/>
        <v>1</v>
      </c>
      <c r="J154" s="2">
        <f t="shared" ca="1" si="33"/>
        <v>2.8999999999999986</v>
      </c>
      <c r="L154" s="5">
        <f t="shared" ca="1" si="25"/>
        <v>5.0999999999999996</v>
      </c>
      <c r="M154" s="5">
        <f t="shared" ca="1" si="24"/>
        <v>8.5</v>
      </c>
      <c r="N154" s="5">
        <f t="shared" ca="1" si="24"/>
        <v>5.6999999999999993</v>
      </c>
      <c r="O154" s="5">
        <f t="shared" ca="1" si="24"/>
        <v>2.8999999999999986</v>
      </c>
      <c r="P154" s="5">
        <f t="shared" ca="1" si="24"/>
        <v>9.9999999999997868E-2</v>
      </c>
      <c r="Q154" s="5">
        <f t="shared" ca="1" si="24"/>
        <v>-2.7000000000000028</v>
      </c>
      <c r="R154" s="5">
        <f t="shared" ca="1" si="24"/>
        <v>-5.5</v>
      </c>
    </row>
    <row r="155" spans="2:18" ht="15.5">
      <c r="B155" s="2">
        <v>134</v>
      </c>
      <c r="C155" s="28">
        <f t="shared" ca="1" si="26"/>
        <v>0.90563726313588633</v>
      </c>
      <c r="D155" s="2" t="str">
        <f t="shared" ca="1" si="27"/>
        <v>Brutta</v>
      </c>
      <c r="E155" s="28">
        <f t="shared" ca="1" si="28"/>
        <v>0.72222036188745831</v>
      </c>
      <c r="F155" s="2">
        <f t="shared" ca="1" si="29"/>
        <v>60</v>
      </c>
      <c r="G155" s="2">
        <f t="shared" ca="1" si="30"/>
        <v>30</v>
      </c>
      <c r="H155" s="2">
        <f t="shared" ca="1" si="31"/>
        <v>0</v>
      </c>
      <c r="I155" s="2">
        <f t="shared" ca="1" si="32"/>
        <v>0.5</v>
      </c>
      <c r="J155" s="2">
        <f t="shared" ca="1" si="33"/>
        <v>7.3999999999999986</v>
      </c>
      <c r="L155" s="5">
        <f t="shared" ca="1" si="25"/>
        <v>3.3999999999999995</v>
      </c>
      <c r="M155" s="5">
        <f t="shared" ca="1" si="24"/>
        <v>6.8000000000000007</v>
      </c>
      <c r="N155" s="5">
        <f t="shared" ca="1" si="24"/>
        <v>10.199999999999999</v>
      </c>
      <c r="O155" s="5">
        <f t="shared" ca="1" si="24"/>
        <v>7.3999999999999986</v>
      </c>
      <c r="P155" s="5">
        <f t="shared" ca="1" si="24"/>
        <v>4.5999999999999979</v>
      </c>
      <c r="Q155" s="5">
        <f t="shared" ca="1" si="24"/>
        <v>1.7999999999999972</v>
      </c>
      <c r="R155" s="5">
        <f t="shared" ca="1" si="24"/>
        <v>-1</v>
      </c>
    </row>
    <row r="156" spans="2:18" ht="15.5">
      <c r="B156" s="2">
        <v>135</v>
      </c>
      <c r="C156" s="28">
        <f t="shared" ca="1" si="26"/>
        <v>0.52805953424782925</v>
      </c>
      <c r="D156" s="2" t="str">
        <f t="shared" ca="1" si="27"/>
        <v>Discreta</v>
      </c>
      <c r="E156" s="28">
        <f t="shared" ca="1" si="28"/>
        <v>0.73121010935642006</v>
      </c>
      <c r="F156" s="2">
        <f t="shared" ca="1" si="29"/>
        <v>70</v>
      </c>
      <c r="G156" s="2">
        <f t="shared" ca="1" si="30"/>
        <v>35</v>
      </c>
      <c r="H156" s="2">
        <f t="shared" ca="1" si="31"/>
        <v>0</v>
      </c>
      <c r="I156" s="2">
        <f t="shared" ca="1" si="32"/>
        <v>0</v>
      </c>
      <c r="J156" s="2">
        <f t="shared" ca="1" si="33"/>
        <v>11.899999999999999</v>
      </c>
      <c r="L156" s="5">
        <f t="shared" ca="1" si="25"/>
        <v>1.6999999999999993</v>
      </c>
      <c r="M156" s="5">
        <f t="shared" ca="1" si="24"/>
        <v>5.1000000000000005</v>
      </c>
      <c r="N156" s="5">
        <f t="shared" ca="1" si="24"/>
        <v>8.5</v>
      </c>
      <c r="O156" s="5">
        <f t="shared" ca="1" si="24"/>
        <v>11.899999999999999</v>
      </c>
      <c r="P156" s="5">
        <f t="shared" ca="1" si="24"/>
        <v>9.0999999999999979</v>
      </c>
      <c r="Q156" s="5">
        <f t="shared" ca="1" si="24"/>
        <v>6.2999999999999972</v>
      </c>
      <c r="R156" s="5">
        <f t="shared" ca="1" si="24"/>
        <v>3.5</v>
      </c>
    </row>
    <row r="157" spans="2:18" ht="15.5">
      <c r="B157" s="2">
        <v>136</v>
      </c>
      <c r="C157" s="28">
        <f t="shared" ca="1" si="26"/>
        <v>0.61479808171316896</v>
      </c>
      <c r="D157" s="2" t="str">
        <f t="shared" ca="1" si="27"/>
        <v>Discreta</v>
      </c>
      <c r="E157" s="28">
        <f t="shared" ca="1" si="28"/>
        <v>0.91808064523551258</v>
      </c>
      <c r="F157" s="2">
        <f t="shared" ca="1" si="29"/>
        <v>80</v>
      </c>
      <c r="G157" s="2">
        <f t="shared" ca="1" si="30"/>
        <v>35</v>
      </c>
      <c r="H157" s="2">
        <f t="shared" ca="1" si="31"/>
        <v>1.6999999999999997</v>
      </c>
      <c r="I157" s="2">
        <f t="shared" ca="1" si="32"/>
        <v>0</v>
      </c>
      <c r="J157" s="2">
        <f t="shared" ca="1" si="33"/>
        <v>10.199999999999999</v>
      </c>
      <c r="L157" s="5">
        <f t="shared" ca="1" si="25"/>
        <v>0</v>
      </c>
      <c r="M157" s="5">
        <f t="shared" ca="1" si="24"/>
        <v>3.4000000000000004</v>
      </c>
      <c r="N157" s="5">
        <f t="shared" ref="M157:R199" ca="1" si="34">$J$2*(MIN(N$21,$F157))-$J$1*N$21-($J$2-$J$1)*MAX(0,$F157-N$21)+$J$3*MAX(0,N$21-$F157)</f>
        <v>6.8</v>
      </c>
      <c r="O157" s="5">
        <f t="shared" ca="1" si="34"/>
        <v>10.199999999999999</v>
      </c>
      <c r="P157" s="5">
        <f t="shared" ca="1" si="34"/>
        <v>13.599999999999998</v>
      </c>
      <c r="Q157" s="5">
        <f t="shared" ca="1" si="34"/>
        <v>10.799999999999997</v>
      </c>
      <c r="R157" s="5">
        <f t="shared" ca="1" si="34"/>
        <v>8</v>
      </c>
    </row>
    <row r="158" spans="2:18" ht="15.5">
      <c r="B158" s="2">
        <v>137</v>
      </c>
      <c r="C158" s="28">
        <f t="shared" ca="1" si="26"/>
        <v>0.71635705801995109</v>
      </c>
      <c r="D158" s="2" t="str">
        <f t="shared" ca="1" si="27"/>
        <v>Discreta</v>
      </c>
      <c r="E158" s="28">
        <f t="shared" ca="1" si="28"/>
        <v>0.55743344716670451</v>
      </c>
      <c r="F158" s="2">
        <f t="shared" ca="1" si="29"/>
        <v>60</v>
      </c>
      <c r="G158" s="2">
        <f t="shared" ca="1" si="30"/>
        <v>30</v>
      </c>
      <c r="H158" s="2">
        <f t="shared" ca="1" si="31"/>
        <v>0</v>
      </c>
      <c r="I158" s="2">
        <f t="shared" ca="1" si="32"/>
        <v>0.5</v>
      </c>
      <c r="J158" s="2">
        <f t="shared" ca="1" si="33"/>
        <v>7.3999999999999986</v>
      </c>
      <c r="L158" s="5">
        <f t="shared" ca="1" si="25"/>
        <v>3.3999999999999995</v>
      </c>
      <c r="M158" s="5">
        <f t="shared" ca="1" si="34"/>
        <v>6.8000000000000007</v>
      </c>
      <c r="N158" s="5">
        <f t="shared" ca="1" si="34"/>
        <v>10.199999999999999</v>
      </c>
      <c r="O158" s="5">
        <f t="shared" ca="1" si="34"/>
        <v>7.3999999999999986</v>
      </c>
      <c r="P158" s="5">
        <f t="shared" ca="1" si="34"/>
        <v>4.5999999999999979</v>
      </c>
      <c r="Q158" s="5">
        <f t="shared" ca="1" si="34"/>
        <v>1.7999999999999972</v>
      </c>
      <c r="R158" s="5">
        <f t="shared" ca="1" si="34"/>
        <v>-1</v>
      </c>
    </row>
    <row r="159" spans="2:18" ht="15.5">
      <c r="B159" s="2">
        <v>138</v>
      </c>
      <c r="C159" s="28">
        <f t="shared" ca="1" si="26"/>
        <v>0.77679409274149103</v>
      </c>
      <c r="D159" s="2" t="str">
        <f t="shared" ca="1" si="27"/>
        <v>Discreta</v>
      </c>
      <c r="E159" s="28">
        <f t="shared" ca="1" si="28"/>
        <v>0.72462556149817237</v>
      </c>
      <c r="F159" s="2">
        <f t="shared" ca="1" si="29"/>
        <v>70</v>
      </c>
      <c r="G159" s="2">
        <f t="shared" ca="1" si="30"/>
        <v>35</v>
      </c>
      <c r="H159" s="2">
        <f t="shared" ca="1" si="31"/>
        <v>0</v>
      </c>
      <c r="I159" s="2">
        <f t="shared" ca="1" si="32"/>
        <v>0</v>
      </c>
      <c r="J159" s="2">
        <f t="shared" ca="1" si="33"/>
        <v>11.899999999999999</v>
      </c>
      <c r="L159" s="5">
        <f t="shared" ca="1" si="25"/>
        <v>1.6999999999999993</v>
      </c>
      <c r="M159" s="5">
        <f t="shared" ca="1" si="34"/>
        <v>5.1000000000000005</v>
      </c>
      <c r="N159" s="5">
        <f t="shared" ca="1" si="34"/>
        <v>8.5</v>
      </c>
      <c r="O159" s="5">
        <f t="shared" ca="1" si="34"/>
        <v>11.899999999999999</v>
      </c>
      <c r="P159" s="5">
        <f t="shared" ca="1" si="34"/>
        <v>9.0999999999999979</v>
      </c>
      <c r="Q159" s="5">
        <f t="shared" ca="1" si="34"/>
        <v>6.2999999999999972</v>
      </c>
      <c r="R159" s="5">
        <f t="shared" ca="1" si="34"/>
        <v>3.5</v>
      </c>
    </row>
    <row r="160" spans="2:18" ht="15.5">
      <c r="B160" s="2">
        <v>139</v>
      </c>
      <c r="C160" s="28">
        <f t="shared" ca="1" si="26"/>
        <v>0.96317619556907175</v>
      </c>
      <c r="D160" s="2" t="str">
        <f t="shared" ca="1" si="27"/>
        <v>Brutta</v>
      </c>
      <c r="E160" s="28">
        <f t="shared" ca="1" si="28"/>
        <v>0.32998447800481412</v>
      </c>
      <c r="F160" s="2">
        <f t="shared" ca="1" si="29"/>
        <v>40</v>
      </c>
      <c r="G160" s="2">
        <f t="shared" ca="1" si="30"/>
        <v>20</v>
      </c>
      <c r="H160" s="2">
        <f t="shared" ca="1" si="31"/>
        <v>0</v>
      </c>
      <c r="I160" s="2">
        <f t="shared" ca="1" si="32"/>
        <v>1.5</v>
      </c>
      <c r="J160" s="2">
        <f t="shared" ca="1" si="33"/>
        <v>-1.6000000000000014</v>
      </c>
      <c r="L160" s="5">
        <f t="shared" ca="1" si="25"/>
        <v>6.7999999999999989</v>
      </c>
      <c r="M160" s="5">
        <f t="shared" ca="1" si="34"/>
        <v>4</v>
      </c>
      <c r="N160" s="5">
        <f t="shared" ca="1" si="34"/>
        <v>1.1999999999999993</v>
      </c>
      <c r="O160" s="5">
        <f t="shared" ca="1" si="34"/>
        <v>-1.6000000000000014</v>
      </c>
      <c r="P160" s="5">
        <f t="shared" ca="1" si="34"/>
        <v>-4.4000000000000021</v>
      </c>
      <c r="Q160" s="5">
        <f t="shared" ca="1" si="34"/>
        <v>-7.2000000000000028</v>
      </c>
      <c r="R160" s="5">
        <f t="shared" ca="1" si="34"/>
        <v>-10</v>
      </c>
    </row>
    <row r="161" spans="2:18" ht="15.5">
      <c r="B161" s="2">
        <v>140</v>
      </c>
      <c r="C161" s="28">
        <f t="shared" ca="1" si="26"/>
        <v>0.73281294193536017</v>
      </c>
      <c r="D161" s="2" t="str">
        <f t="shared" ca="1" si="27"/>
        <v>Discreta</v>
      </c>
      <c r="E161" s="28">
        <f t="shared" ca="1" si="28"/>
        <v>3.5693250858137016E-2</v>
      </c>
      <c r="F161" s="2">
        <f t="shared" ca="1" si="29"/>
        <v>40</v>
      </c>
      <c r="G161" s="2">
        <f t="shared" ca="1" si="30"/>
        <v>20</v>
      </c>
      <c r="H161" s="2">
        <f t="shared" ca="1" si="31"/>
        <v>0</v>
      </c>
      <c r="I161" s="2">
        <f t="shared" ca="1" si="32"/>
        <v>1.5</v>
      </c>
      <c r="J161" s="2">
        <f t="shared" ca="1" si="33"/>
        <v>-1.6000000000000014</v>
      </c>
      <c r="L161" s="5">
        <f t="shared" ca="1" si="25"/>
        <v>6.7999999999999989</v>
      </c>
      <c r="M161" s="5">
        <f t="shared" ca="1" si="34"/>
        <v>4</v>
      </c>
      <c r="N161" s="5">
        <f t="shared" ca="1" si="34"/>
        <v>1.1999999999999993</v>
      </c>
      <c r="O161" s="5">
        <f t="shared" ca="1" si="34"/>
        <v>-1.6000000000000014</v>
      </c>
      <c r="P161" s="5">
        <f t="shared" ca="1" si="34"/>
        <v>-4.4000000000000021</v>
      </c>
      <c r="Q161" s="5">
        <f t="shared" ca="1" si="34"/>
        <v>-7.2000000000000028</v>
      </c>
      <c r="R161" s="5">
        <f t="shared" ca="1" si="34"/>
        <v>-10</v>
      </c>
    </row>
    <row r="162" spans="2:18" ht="15.5">
      <c r="B162" s="2">
        <v>141</v>
      </c>
      <c r="C162" s="28">
        <f t="shared" ca="1" si="26"/>
        <v>0.85930618497753652</v>
      </c>
      <c r="D162" s="2" t="str">
        <f t="shared" ca="1" si="27"/>
        <v>Brutta</v>
      </c>
      <c r="E162" s="28">
        <f t="shared" ca="1" si="28"/>
        <v>0.46184022081927978</v>
      </c>
      <c r="F162" s="2">
        <f t="shared" ca="1" si="29"/>
        <v>50</v>
      </c>
      <c r="G162" s="2">
        <f t="shared" ca="1" si="30"/>
        <v>25</v>
      </c>
      <c r="H162" s="2">
        <f t="shared" ca="1" si="31"/>
        <v>0</v>
      </c>
      <c r="I162" s="2">
        <f t="shared" ca="1" si="32"/>
        <v>1</v>
      </c>
      <c r="J162" s="2">
        <f t="shared" ca="1" si="33"/>
        <v>2.8999999999999986</v>
      </c>
      <c r="L162" s="5">
        <f t="shared" ca="1" si="25"/>
        <v>5.0999999999999996</v>
      </c>
      <c r="M162" s="5">
        <f t="shared" ca="1" si="34"/>
        <v>8.5</v>
      </c>
      <c r="N162" s="5">
        <f t="shared" ca="1" si="34"/>
        <v>5.6999999999999993</v>
      </c>
      <c r="O162" s="5">
        <f t="shared" ca="1" si="34"/>
        <v>2.8999999999999986</v>
      </c>
      <c r="P162" s="5">
        <f t="shared" ca="1" si="34"/>
        <v>9.9999999999997868E-2</v>
      </c>
      <c r="Q162" s="5">
        <f t="shared" ca="1" si="34"/>
        <v>-2.7000000000000028</v>
      </c>
      <c r="R162" s="5">
        <f t="shared" ca="1" si="34"/>
        <v>-5.5</v>
      </c>
    </row>
    <row r="163" spans="2:18" ht="15.5">
      <c r="B163" s="2">
        <v>142</v>
      </c>
      <c r="C163" s="28">
        <f t="shared" ca="1" si="26"/>
        <v>0.45684107779467376</v>
      </c>
      <c r="D163" s="2" t="str">
        <f t="shared" ca="1" si="27"/>
        <v>Discreta</v>
      </c>
      <c r="E163" s="28">
        <f t="shared" ca="1" si="28"/>
        <v>0.3787871704434852</v>
      </c>
      <c r="F163" s="2">
        <f t="shared" ca="1" si="29"/>
        <v>60</v>
      </c>
      <c r="G163" s="2">
        <f t="shared" ca="1" si="30"/>
        <v>30</v>
      </c>
      <c r="H163" s="2">
        <f t="shared" ca="1" si="31"/>
        <v>0</v>
      </c>
      <c r="I163" s="2">
        <f t="shared" ca="1" si="32"/>
        <v>0.5</v>
      </c>
      <c r="J163" s="2">
        <f t="shared" ca="1" si="33"/>
        <v>7.3999999999999986</v>
      </c>
      <c r="L163" s="5">
        <f t="shared" ca="1" si="25"/>
        <v>3.3999999999999995</v>
      </c>
      <c r="M163" s="5">
        <f t="shared" ca="1" si="34"/>
        <v>6.8000000000000007</v>
      </c>
      <c r="N163" s="5">
        <f t="shared" ca="1" si="34"/>
        <v>10.199999999999999</v>
      </c>
      <c r="O163" s="5">
        <f t="shared" ca="1" si="34"/>
        <v>7.3999999999999986</v>
      </c>
      <c r="P163" s="5">
        <f t="shared" ca="1" si="34"/>
        <v>4.5999999999999979</v>
      </c>
      <c r="Q163" s="5">
        <f t="shared" ca="1" si="34"/>
        <v>1.7999999999999972</v>
      </c>
      <c r="R163" s="5">
        <f t="shared" ca="1" si="34"/>
        <v>-1</v>
      </c>
    </row>
    <row r="164" spans="2:18" ht="15.5">
      <c r="B164" s="2">
        <v>143</v>
      </c>
      <c r="C164" s="28">
        <f t="shared" ca="1" si="26"/>
        <v>0.74892873647730784</v>
      </c>
      <c r="D164" s="2" t="str">
        <f t="shared" ca="1" si="27"/>
        <v>Discreta</v>
      </c>
      <c r="E164" s="28">
        <f t="shared" ca="1" si="28"/>
        <v>0.41344617562781816</v>
      </c>
      <c r="F164" s="2">
        <f t="shared" ca="1" si="29"/>
        <v>60</v>
      </c>
      <c r="G164" s="2">
        <f t="shared" ca="1" si="30"/>
        <v>30</v>
      </c>
      <c r="H164" s="2">
        <f t="shared" ca="1" si="31"/>
        <v>0</v>
      </c>
      <c r="I164" s="2">
        <f t="shared" ca="1" si="32"/>
        <v>0.5</v>
      </c>
      <c r="J164" s="2">
        <f t="shared" ca="1" si="33"/>
        <v>7.3999999999999986</v>
      </c>
      <c r="L164" s="5">
        <f t="shared" ca="1" si="25"/>
        <v>3.3999999999999995</v>
      </c>
      <c r="M164" s="5">
        <f t="shared" ca="1" si="34"/>
        <v>6.8000000000000007</v>
      </c>
      <c r="N164" s="5">
        <f t="shared" ca="1" si="34"/>
        <v>10.199999999999999</v>
      </c>
      <c r="O164" s="5">
        <f t="shared" ca="1" si="34"/>
        <v>7.3999999999999986</v>
      </c>
      <c r="P164" s="5">
        <f t="shared" ca="1" si="34"/>
        <v>4.5999999999999979</v>
      </c>
      <c r="Q164" s="5">
        <f t="shared" ca="1" si="34"/>
        <v>1.7999999999999972</v>
      </c>
      <c r="R164" s="5">
        <f t="shared" ca="1" si="34"/>
        <v>-1</v>
      </c>
    </row>
    <row r="165" spans="2:18" ht="15.5">
      <c r="B165" s="2">
        <v>144</v>
      </c>
      <c r="C165" s="28">
        <f t="shared" ca="1" si="26"/>
        <v>0.86748015512341303</v>
      </c>
      <c r="D165" s="2" t="str">
        <f t="shared" ca="1" si="27"/>
        <v>Brutta</v>
      </c>
      <c r="E165" s="28">
        <f t="shared" ca="1" si="28"/>
        <v>0.30371112604170103</v>
      </c>
      <c r="F165" s="2">
        <f t="shared" ca="1" si="29"/>
        <v>40</v>
      </c>
      <c r="G165" s="2">
        <f t="shared" ca="1" si="30"/>
        <v>20</v>
      </c>
      <c r="H165" s="2">
        <f t="shared" ca="1" si="31"/>
        <v>0</v>
      </c>
      <c r="I165" s="2">
        <f t="shared" ca="1" si="32"/>
        <v>1.5</v>
      </c>
      <c r="J165" s="2">
        <f t="shared" ca="1" si="33"/>
        <v>-1.6000000000000014</v>
      </c>
      <c r="L165" s="5">
        <f t="shared" ca="1" si="25"/>
        <v>6.7999999999999989</v>
      </c>
      <c r="M165" s="5">
        <f t="shared" ca="1" si="34"/>
        <v>4</v>
      </c>
      <c r="N165" s="5">
        <f t="shared" ca="1" si="34"/>
        <v>1.1999999999999993</v>
      </c>
      <c r="O165" s="5">
        <f t="shared" ca="1" si="34"/>
        <v>-1.6000000000000014</v>
      </c>
      <c r="P165" s="5">
        <f t="shared" ca="1" si="34"/>
        <v>-4.4000000000000021</v>
      </c>
      <c r="Q165" s="5">
        <f t="shared" ca="1" si="34"/>
        <v>-7.2000000000000028</v>
      </c>
      <c r="R165" s="5">
        <f t="shared" ca="1" si="34"/>
        <v>-10</v>
      </c>
    </row>
    <row r="166" spans="2:18" ht="15.5">
      <c r="B166" s="2">
        <v>145</v>
      </c>
      <c r="C166" s="28">
        <f t="shared" ca="1" si="26"/>
        <v>0.24121471191874377</v>
      </c>
      <c r="D166" s="2" t="str">
        <f t="shared" ca="1" si="27"/>
        <v>Buona</v>
      </c>
      <c r="E166" s="28">
        <f t="shared" ca="1" si="28"/>
        <v>4.6833628470016597E-3</v>
      </c>
      <c r="F166" s="2">
        <f t="shared" ca="1" si="29"/>
        <v>40</v>
      </c>
      <c r="G166" s="2">
        <f t="shared" ca="1" si="30"/>
        <v>20</v>
      </c>
      <c r="H166" s="2">
        <f t="shared" ca="1" si="31"/>
        <v>0</v>
      </c>
      <c r="I166" s="2">
        <f t="shared" ca="1" si="32"/>
        <v>1.5</v>
      </c>
      <c r="J166" s="2">
        <f t="shared" ca="1" si="33"/>
        <v>-1.6000000000000014</v>
      </c>
      <c r="L166" s="5">
        <f t="shared" ca="1" si="25"/>
        <v>6.7999999999999989</v>
      </c>
      <c r="M166" s="5">
        <f t="shared" ca="1" si="34"/>
        <v>4</v>
      </c>
      <c r="N166" s="5">
        <f t="shared" ca="1" si="34"/>
        <v>1.1999999999999993</v>
      </c>
      <c r="O166" s="5">
        <f t="shared" ca="1" si="34"/>
        <v>-1.6000000000000014</v>
      </c>
      <c r="P166" s="5">
        <f t="shared" ca="1" si="34"/>
        <v>-4.4000000000000021</v>
      </c>
      <c r="Q166" s="5">
        <f t="shared" ca="1" si="34"/>
        <v>-7.2000000000000028</v>
      </c>
      <c r="R166" s="5">
        <f t="shared" ca="1" si="34"/>
        <v>-10</v>
      </c>
    </row>
    <row r="167" spans="2:18" ht="15.5">
      <c r="B167" s="2">
        <v>146</v>
      </c>
      <c r="C167" s="28">
        <f t="shared" ca="1" si="26"/>
        <v>0.89853702369844446</v>
      </c>
      <c r="D167" s="2" t="str">
        <f t="shared" ca="1" si="27"/>
        <v>Brutta</v>
      </c>
      <c r="E167" s="28">
        <f t="shared" ca="1" si="28"/>
        <v>0.76718391627765503</v>
      </c>
      <c r="F167" s="2">
        <f t="shared" ca="1" si="29"/>
        <v>60</v>
      </c>
      <c r="G167" s="2">
        <f t="shared" ca="1" si="30"/>
        <v>30</v>
      </c>
      <c r="H167" s="2">
        <f t="shared" ca="1" si="31"/>
        <v>0</v>
      </c>
      <c r="I167" s="2">
        <f t="shared" ca="1" si="32"/>
        <v>0.5</v>
      </c>
      <c r="J167" s="2">
        <f t="shared" ca="1" si="33"/>
        <v>7.3999999999999986</v>
      </c>
      <c r="L167" s="5">
        <f t="shared" ca="1" si="25"/>
        <v>3.3999999999999995</v>
      </c>
      <c r="M167" s="5">
        <f t="shared" ca="1" si="34"/>
        <v>6.8000000000000007</v>
      </c>
      <c r="N167" s="5">
        <f t="shared" ca="1" si="34"/>
        <v>10.199999999999999</v>
      </c>
      <c r="O167" s="5">
        <f t="shared" ca="1" si="34"/>
        <v>7.3999999999999986</v>
      </c>
      <c r="P167" s="5">
        <f t="shared" ca="1" si="34"/>
        <v>4.5999999999999979</v>
      </c>
      <c r="Q167" s="5">
        <f t="shared" ca="1" si="34"/>
        <v>1.7999999999999972</v>
      </c>
      <c r="R167" s="5">
        <f t="shared" ca="1" si="34"/>
        <v>-1</v>
      </c>
    </row>
    <row r="168" spans="2:18" ht="15.5">
      <c r="B168" s="2">
        <v>147</v>
      </c>
      <c r="C168" s="28">
        <f t="shared" ca="1" si="26"/>
        <v>0.82020367456464949</v>
      </c>
      <c r="D168" s="2" t="str">
        <f t="shared" ca="1" si="27"/>
        <v>Brutta</v>
      </c>
      <c r="E168" s="28">
        <f t="shared" ca="1" si="28"/>
        <v>0.81716356511997723</v>
      </c>
      <c r="F168" s="2">
        <f t="shared" ca="1" si="29"/>
        <v>60</v>
      </c>
      <c r="G168" s="2">
        <f t="shared" ca="1" si="30"/>
        <v>30</v>
      </c>
      <c r="H168" s="2">
        <f t="shared" ca="1" si="31"/>
        <v>0</v>
      </c>
      <c r="I168" s="2">
        <f t="shared" ca="1" si="32"/>
        <v>0.5</v>
      </c>
      <c r="J168" s="2">
        <f t="shared" ca="1" si="33"/>
        <v>7.3999999999999986</v>
      </c>
      <c r="L168" s="5">
        <f t="shared" ca="1" si="25"/>
        <v>3.3999999999999995</v>
      </c>
      <c r="M168" s="5">
        <f t="shared" ca="1" si="34"/>
        <v>6.8000000000000007</v>
      </c>
      <c r="N168" s="5">
        <f t="shared" ca="1" si="34"/>
        <v>10.199999999999999</v>
      </c>
      <c r="O168" s="5">
        <f t="shared" ca="1" si="34"/>
        <v>7.3999999999999986</v>
      </c>
      <c r="P168" s="5">
        <f t="shared" ca="1" si="34"/>
        <v>4.5999999999999979</v>
      </c>
      <c r="Q168" s="5">
        <f t="shared" ca="1" si="34"/>
        <v>1.7999999999999972</v>
      </c>
      <c r="R168" s="5">
        <f t="shared" ca="1" si="34"/>
        <v>-1</v>
      </c>
    </row>
    <row r="169" spans="2:18" ht="15.5">
      <c r="B169" s="2">
        <v>148</v>
      </c>
      <c r="C169" s="28">
        <f t="shared" ca="1" si="26"/>
        <v>0.37846707966606341</v>
      </c>
      <c r="D169" s="2" t="str">
        <f t="shared" ca="1" si="27"/>
        <v>Discreta</v>
      </c>
      <c r="E169" s="28">
        <f t="shared" ca="1" si="28"/>
        <v>0.63945866706552079</v>
      </c>
      <c r="F169" s="2">
        <f t="shared" ca="1" si="29"/>
        <v>60</v>
      </c>
      <c r="G169" s="2">
        <f t="shared" ca="1" si="30"/>
        <v>30</v>
      </c>
      <c r="H169" s="2">
        <f t="shared" ca="1" si="31"/>
        <v>0</v>
      </c>
      <c r="I169" s="2">
        <f t="shared" ca="1" si="32"/>
        <v>0.5</v>
      </c>
      <c r="J169" s="2">
        <f t="shared" ca="1" si="33"/>
        <v>7.3999999999999986</v>
      </c>
      <c r="L169" s="5">
        <f t="shared" ca="1" si="25"/>
        <v>3.3999999999999995</v>
      </c>
      <c r="M169" s="5">
        <f t="shared" ca="1" si="34"/>
        <v>6.8000000000000007</v>
      </c>
      <c r="N169" s="5">
        <f t="shared" ca="1" si="34"/>
        <v>10.199999999999999</v>
      </c>
      <c r="O169" s="5">
        <f t="shared" ca="1" si="34"/>
        <v>7.3999999999999986</v>
      </c>
      <c r="P169" s="5">
        <f t="shared" ca="1" si="34"/>
        <v>4.5999999999999979</v>
      </c>
      <c r="Q169" s="5">
        <f t="shared" ca="1" si="34"/>
        <v>1.7999999999999972</v>
      </c>
      <c r="R169" s="5">
        <f t="shared" ca="1" si="34"/>
        <v>-1</v>
      </c>
    </row>
    <row r="170" spans="2:18" ht="15.5">
      <c r="B170" s="2">
        <v>149</v>
      </c>
      <c r="C170" s="28">
        <f t="shared" ca="1" si="26"/>
        <v>0.37958118551365227</v>
      </c>
      <c r="D170" s="2" t="str">
        <f t="shared" ca="1" si="27"/>
        <v>Discreta</v>
      </c>
      <c r="E170" s="28">
        <f t="shared" ca="1" si="28"/>
        <v>0.98522167457272125</v>
      </c>
      <c r="F170" s="2">
        <f t="shared" ca="1" si="29"/>
        <v>90</v>
      </c>
      <c r="G170" s="2">
        <f t="shared" ca="1" si="30"/>
        <v>35</v>
      </c>
      <c r="H170" s="2">
        <f t="shared" ca="1" si="31"/>
        <v>3.3999999999999995</v>
      </c>
      <c r="I170" s="2">
        <f t="shared" ca="1" si="32"/>
        <v>0</v>
      </c>
      <c r="J170" s="2">
        <f t="shared" ca="1" si="33"/>
        <v>8.5</v>
      </c>
      <c r="L170" s="5">
        <f t="shared" ca="1" si="25"/>
        <v>-1.7000000000000011</v>
      </c>
      <c r="M170" s="5">
        <f t="shared" ca="1" si="34"/>
        <v>1.7000000000000011</v>
      </c>
      <c r="N170" s="5">
        <f t="shared" ca="1" si="34"/>
        <v>5.0999999999999996</v>
      </c>
      <c r="O170" s="5">
        <f t="shared" ca="1" si="34"/>
        <v>8.5</v>
      </c>
      <c r="P170" s="5">
        <f t="shared" ca="1" si="34"/>
        <v>11.899999999999999</v>
      </c>
      <c r="Q170" s="5">
        <f t="shared" ca="1" si="34"/>
        <v>15.299999999999997</v>
      </c>
      <c r="R170" s="5">
        <f t="shared" ca="1" si="34"/>
        <v>12.5</v>
      </c>
    </row>
    <row r="171" spans="2:18" ht="15.5">
      <c r="B171" s="2">
        <v>150</v>
      </c>
      <c r="C171" s="28">
        <f t="shared" ca="1" si="26"/>
        <v>0.16289580587704255</v>
      </c>
      <c r="D171" s="2" t="str">
        <f t="shared" ca="1" si="27"/>
        <v>Buona</v>
      </c>
      <c r="E171" s="28">
        <f t="shared" ca="1" si="28"/>
        <v>0.80984577440420735</v>
      </c>
      <c r="F171" s="2">
        <f t="shared" ca="1" si="29"/>
        <v>90</v>
      </c>
      <c r="G171" s="2">
        <f t="shared" ca="1" si="30"/>
        <v>35</v>
      </c>
      <c r="H171" s="2">
        <f t="shared" ca="1" si="31"/>
        <v>3.3999999999999995</v>
      </c>
      <c r="I171" s="2">
        <f t="shared" ca="1" si="32"/>
        <v>0</v>
      </c>
      <c r="J171" s="2">
        <f t="shared" ca="1" si="33"/>
        <v>8.5</v>
      </c>
      <c r="L171" s="5">
        <f t="shared" ca="1" si="25"/>
        <v>-1.7000000000000011</v>
      </c>
      <c r="M171" s="5">
        <f t="shared" ca="1" si="34"/>
        <v>1.7000000000000011</v>
      </c>
      <c r="N171" s="5">
        <f t="shared" ca="1" si="34"/>
        <v>5.0999999999999996</v>
      </c>
      <c r="O171" s="5">
        <f t="shared" ca="1" si="34"/>
        <v>8.5</v>
      </c>
      <c r="P171" s="5">
        <f t="shared" ca="1" si="34"/>
        <v>11.899999999999999</v>
      </c>
      <c r="Q171" s="5">
        <f t="shared" ca="1" si="34"/>
        <v>15.299999999999997</v>
      </c>
      <c r="R171" s="5">
        <f t="shared" ca="1" si="34"/>
        <v>12.5</v>
      </c>
    </row>
    <row r="172" spans="2:18" ht="15.5">
      <c r="B172" s="2">
        <v>151</v>
      </c>
      <c r="C172" s="28">
        <f t="shared" ca="1" si="26"/>
        <v>0.76192020100794466</v>
      </c>
      <c r="D172" s="2" t="str">
        <f t="shared" ca="1" si="27"/>
        <v>Discreta</v>
      </c>
      <c r="E172" s="28">
        <f t="shared" ca="1" si="28"/>
        <v>0.39986078753532595</v>
      </c>
      <c r="F172" s="2">
        <f t="shared" ca="1" si="29"/>
        <v>60</v>
      </c>
      <c r="G172" s="2">
        <f t="shared" ca="1" si="30"/>
        <v>30</v>
      </c>
      <c r="H172" s="2">
        <f t="shared" ca="1" si="31"/>
        <v>0</v>
      </c>
      <c r="I172" s="2">
        <f t="shared" ca="1" si="32"/>
        <v>0.5</v>
      </c>
      <c r="J172" s="2">
        <f t="shared" ca="1" si="33"/>
        <v>7.3999999999999986</v>
      </c>
      <c r="L172" s="5">
        <f t="shared" ca="1" si="25"/>
        <v>3.3999999999999995</v>
      </c>
      <c r="M172" s="5">
        <f t="shared" ca="1" si="34"/>
        <v>6.8000000000000007</v>
      </c>
      <c r="N172" s="5">
        <f t="shared" ca="1" si="34"/>
        <v>10.199999999999999</v>
      </c>
      <c r="O172" s="5">
        <f t="shared" ca="1" si="34"/>
        <v>7.3999999999999986</v>
      </c>
      <c r="P172" s="5">
        <f t="shared" ca="1" si="34"/>
        <v>4.5999999999999979</v>
      </c>
      <c r="Q172" s="5">
        <f t="shared" ca="1" si="34"/>
        <v>1.7999999999999972</v>
      </c>
      <c r="R172" s="5">
        <f t="shared" ca="1" si="34"/>
        <v>-1</v>
      </c>
    </row>
    <row r="173" spans="2:18" ht="15.5">
      <c r="B173" s="2">
        <v>152</v>
      </c>
      <c r="C173" s="28">
        <f t="shared" ca="1" si="26"/>
        <v>0.20810509854513004</v>
      </c>
      <c r="D173" s="2" t="str">
        <f t="shared" ca="1" si="27"/>
        <v>Buona</v>
      </c>
      <c r="E173" s="28">
        <f t="shared" ca="1" si="28"/>
        <v>0.51366766678335374</v>
      </c>
      <c r="F173" s="2">
        <f t="shared" ca="1" si="29"/>
        <v>80</v>
      </c>
      <c r="G173" s="2">
        <f t="shared" ca="1" si="30"/>
        <v>35</v>
      </c>
      <c r="H173" s="2">
        <f t="shared" ca="1" si="31"/>
        <v>1.6999999999999997</v>
      </c>
      <c r="I173" s="2">
        <f t="shared" ca="1" si="32"/>
        <v>0</v>
      </c>
      <c r="J173" s="2">
        <f t="shared" ca="1" si="33"/>
        <v>10.199999999999999</v>
      </c>
      <c r="L173" s="5">
        <f t="shared" ca="1" si="25"/>
        <v>0</v>
      </c>
      <c r="M173" s="5">
        <f t="shared" ca="1" si="34"/>
        <v>3.4000000000000004</v>
      </c>
      <c r="N173" s="5">
        <f t="shared" ca="1" si="34"/>
        <v>6.8</v>
      </c>
      <c r="O173" s="5">
        <f t="shared" ca="1" si="34"/>
        <v>10.199999999999999</v>
      </c>
      <c r="P173" s="5">
        <f t="shared" ca="1" si="34"/>
        <v>13.599999999999998</v>
      </c>
      <c r="Q173" s="5">
        <f t="shared" ca="1" si="34"/>
        <v>10.799999999999997</v>
      </c>
      <c r="R173" s="5">
        <f t="shared" ca="1" si="34"/>
        <v>8</v>
      </c>
    </row>
    <row r="174" spans="2:18" ht="15.5">
      <c r="B174" s="2">
        <v>153</v>
      </c>
      <c r="C174" s="28">
        <f t="shared" ca="1" si="26"/>
        <v>0.4601816952011768</v>
      </c>
      <c r="D174" s="2" t="str">
        <f t="shared" ca="1" si="27"/>
        <v>Discreta</v>
      </c>
      <c r="E174" s="28">
        <f t="shared" ca="1" si="28"/>
        <v>2.7629313619229601E-3</v>
      </c>
      <c r="F174" s="2">
        <f t="shared" ca="1" si="29"/>
        <v>40</v>
      </c>
      <c r="G174" s="2">
        <f t="shared" ca="1" si="30"/>
        <v>20</v>
      </c>
      <c r="H174" s="2">
        <f t="shared" ca="1" si="31"/>
        <v>0</v>
      </c>
      <c r="I174" s="2">
        <f t="shared" ca="1" si="32"/>
        <v>1.5</v>
      </c>
      <c r="J174" s="2">
        <f t="shared" ca="1" si="33"/>
        <v>-1.6000000000000014</v>
      </c>
      <c r="L174" s="5">
        <f t="shared" ca="1" si="25"/>
        <v>6.7999999999999989</v>
      </c>
      <c r="M174" s="5">
        <f t="shared" ca="1" si="34"/>
        <v>4</v>
      </c>
      <c r="N174" s="5">
        <f t="shared" ca="1" si="34"/>
        <v>1.1999999999999993</v>
      </c>
      <c r="O174" s="5">
        <f t="shared" ca="1" si="34"/>
        <v>-1.6000000000000014</v>
      </c>
      <c r="P174" s="5">
        <f t="shared" ca="1" si="34"/>
        <v>-4.4000000000000021</v>
      </c>
      <c r="Q174" s="5">
        <f t="shared" ca="1" si="34"/>
        <v>-7.2000000000000028</v>
      </c>
      <c r="R174" s="5">
        <f t="shared" ca="1" si="34"/>
        <v>-10</v>
      </c>
    </row>
    <row r="175" spans="2:18" ht="15.5">
      <c r="B175" s="2">
        <v>154</v>
      </c>
      <c r="C175" s="28">
        <f t="shared" ca="1" si="26"/>
        <v>0.92961945177133054</v>
      </c>
      <c r="D175" s="2" t="str">
        <f t="shared" ca="1" si="27"/>
        <v>Brutta</v>
      </c>
      <c r="E175" s="28">
        <f t="shared" ca="1" si="28"/>
        <v>0.50580746048131764</v>
      </c>
      <c r="F175" s="2">
        <f t="shared" ca="1" si="29"/>
        <v>50</v>
      </c>
      <c r="G175" s="2">
        <f t="shared" ca="1" si="30"/>
        <v>25</v>
      </c>
      <c r="H175" s="2">
        <f t="shared" ca="1" si="31"/>
        <v>0</v>
      </c>
      <c r="I175" s="2">
        <f t="shared" ca="1" si="32"/>
        <v>1</v>
      </c>
      <c r="J175" s="2">
        <f t="shared" ca="1" si="33"/>
        <v>2.8999999999999986</v>
      </c>
      <c r="L175" s="5">
        <f t="shared" ca="1" si="25"/>
        <v>5.0999999999999996</v>
      </c>
      <c r="M175" s="5">
        <f t="shared" ca="1" si="34"/>
        <v>8.5</v>
      </c>
      <c r="N175" s="5">
        <f t="shared" ca="1" si="34"/>
        <v>5.6999999999999993</v>
      </c>
      <c r="O175" s="5">
        <f t="shared" ca="1" si="34"/>
        <v>2.8999999999999986</v>
      </c>
      <c r="P175" s="5">
        <f t="shared" ca="1" si="34"/>
        <v>9.9999999999997868E-2</v>
      </c>
      <c r="Q175" s="5">
        <f t="shared" ca="1" si="34"/>
        <v>-2.7000000000000028</v>
      </c>
      <c r="R175" s="5">
        <f t="shared" ca="1" si="34"/>
        <v>-5.5</v>
      </c>
    </row>
    <row r="176" spans="2:18" ht="15.5">
      <c r="B176" s="2">
        <v>155</v>
      </c>
      <c r="C176" s="28">
        <f t="shared" ca="1" si="26"/>
        <v>0.92604821974756035</v>
      </c>
      <c r="D176" s="2" t="str">
        <f t="shared" ca="1" si="27"/>
        <v>Brutta</v>
      </c>
      <c r="E176" s="28">
        <f t="shared" ca="1" si="28"/>
        <v>1.2117162447021324E-2</v>
      </c>
      <c r="F176" s="2">
        <f t="shared" ca="1" si="29"/>
        <v>40</v>
      </c>
      <c r="G176" s="2">
        <f t="shared" ca="1" si="30"/>
        <v>20</v>
      </c>
      <c r="H176" s="2">
        <f t="shared" ca="1" si="31"/>
        <v>0</v>
      </c>
      <c r="I176" s="2">
        <f t="shared" ca="1" si="32"/>
        <v>1.5</v>
      </c>
      <c r="J176" s="2">
        <f t="shared" ca="1" si="33"/>
        <v>-1.6000000000000014</v>
      </c>
      <c r="L176" s="5">
        <f t="shared" ca="1" si="25"/>
        <v>6.7999999999999989</v>
      </c>
      <c r="M176" s="5">
        <f t="shared" ca="1" si="34"/>
        <v>4</v>
      </c>
      <c r="N176" s="5">
        <f t="shared" ca="1" si="34"/>
        <v>1.1999999999999993</v>
      </c>
      <c r="O176" s="5">
        <f t="shared" ca="1" si="34"/>
        <v>-1.6000000000000014</v>
      </c>
      <c r="P176" s="5">
        <f t="shared" ca="1" si="34"/>
        <v>-4.4000000000000021</v>
      </c>
      <c r="Q176" s="5">
        <f t="shared" ca="1" si="34"/>
        <v>-7.2000000000000028</v>
      </c>
      <c r="R176" s="5">
        <f t="shared" ca="1" si="34"/>
        <v>-10</v>
      </c>
    </row>
    <row r="177" spans="2:18" ht="15.5">
      <c r="B177" s="2">
        <v>156</v>
      </c>
      <c r="C177" s="28">
        <f t="shared" ca="1" si="26"/>
        <v>0.331957765394019</v>
      </c>
      <c r="D177" s="2" t="str">
        <f t="shared" ca="1" si="27"/>
        <v>Buona</v>
      </c>
      <c r="E177" s="28">
        <f t="shared" ca="1" si="28"/>
        <v>0.94031920262410107</v>
      </c>
      <c r="F177" s="2">
        <f t="shared" ca="1" si="29"/>
        <v>100</v>
      </c>
      <c r="G177" s="2">
        <f t="shared" ca="1" si="30"/>
        <v>35</v>
      </c>
      <c r="H177" s="2">
        <f t="shared" ca="1" si="31"/>
        <v>5.0999999999999996</v>
      </c>
      <c r="I177" s="2">
        <f t="shared" ca="1" si="32"/>
        <v>0</v>
      </c>
      <c r="J177" s="2">
        <f t="shared" ca="1" si="33"/>
        <v>6.7999999999999989</v>
      </c>
      <c r="L177" s="5">
        <f t="shared" ca="1" si="25"/>
        <v>-3.4000000000000004</v>
      </c>
      <c r="M177" s="5">
        <f t="shared" ca="1" si="34"/>
        <v>0</v>
      </c>
      <c r="N177" s="5">
        <f t="shared" ca="1" si="34"/>
        <v>3.4000000000000004</v>
      </c>
      <c r="O177" s="5">
        <f t="shared" ca="1" si="34"/>
        <v>6.7999999999999989</v>
      </c>
      <c r="P177" s="5">
        <f t="shared" ca="1" si="34"/>
        <v>10.199999999999999</v>
      </c>
      <c r="Q177" s="5">
        <f t="shared" ca="1" si="34"/>
        <v>13.599999999999998</v>
      </c>
      <c r="R177" s="5">
        <f t="shared" ca="1" si="34"/>
        <v>17</v>
      </c>
    </row>
    <row r="178" spans="2:18" ht="15.5">
      <c r="B178" s="2">
        <v>157</v>
      </c>
      <c r="C178" s="28">
        <f t="shared" ca="1" si="26"/>
        <v>0.58112999474787119</v>
      </c>
      <c r="D178" s="2" t="str">
        <f t="shared" ca="1" si="27"/>
        <v>Discreta</v>
      </c>
      <c r="E178" s="28">
        <f t="shared" ca="1" si="28"/>
        <v>0.22654914318213104</v>
      </c>
      <c r="F178" s="2">
        <f t="shared" ca="1" si="29"/>
        <v>50</v>
      </c>
      <c r="G178" s="2">
        <f t="shared" ca="1" si="30"/>
        <v>25</v>
      </c>
      <c r="H178" s="2">
        <f t="shared" ca="1" si="31"/>
        <v>0</v>
      </c>
      <c r="I178" s="2">
        <f t="shared" ca="1" si="32"/>
        <v>1</v>
      </c>
      <c r="J178" s="2">
        <f t="shared" ca="1" si="33"/>
        <v>2.8999999999999986</v>
      </c>
      <c r="L178" s="5">
        <f t="shared" ca="1" si="25"/>
        <v>5.0999999999999996</v>
      </c>
      <c r="M178" s="5">
        <f t="shared" ca="1" si="34"/>
        <v>8.5</v>
      </c>
      <c r="N178" s="5">
        <f t="shared" ca="1" si="34"/>
        <v>5.6999999999999993</v>
      </c>
      <c r="O178" s="5">
        <f t="shared" ca="1" si="34"/>
        <v>2.8999999999999986</v>
      </c>
      <c r="P178" s="5">
        <f t="shared" ca="1" si="34"/>
        <v>9.9999999999997868E-2</v>
      </c>
      <c r="Q178" s="5">
        <f t="shared" ca="1" si="34"/>
        <v>-2.7000000000000028</v>
      </c>
      <c r="R178" s="5">
        <f t="shared" ca="1" si="34"/>
        <v>-5.5</v>
      </c>
    </row>
    <row r="179" spans="2:18" ht="15.5">
      <c r="B179" s="2">
        <v>158</v>
      </c>
      <c r="C179" s="28">
        <f t="shared" ca="1" si="26"/>
        <v>0.81919667265134977</v>
      </c>
      <c r="D179" s="2" t="str">
        <f t="shared" ca="1" si="27"/>
        <v>Brutta</v>
      </c>
      <c r="E179" s="28">
        <f t="shared" ca="1" si="28"/>
        <v>0.59390310040162531</v>
      </c>
      <c r="F179" s="2">
        <f t="shared" ca="1" si="29"/>
        <v>50</v>
      </c>
      <c r="G179" s="2">
        <f t="shared" ca="1" si="30"/>
        <v>25</v>
      </c>
      <c r="H179" s="2">
        <f t="shared" ca="1" si="31"/>
        <v>0</v>
      </c>
      <c r="I179" s="2">
        <f t="shared" ca="1" si="32"/>
        <v>1</v>
      </c>
      <c r="J179" s="2">
        <f t="shared" ca="1" si="33"/>
        <v>2.8999999999999986</v>
      </c>
      <c r="L179" s="5">
        <f t="shared" ca="1" si="25"/>
        <v>5.0999999999999996</v>
      </c>
      <c r="M179" s="5">
        <f t="shared" ca="1" si="34"/>
        <v>8.5</v>
      </c>
      <c r="N179" s="5">
        <f t="shared" ca="1" si="34"/>
        <v>5.6999999999999993</v>
      </c>
      <c r="O179" s="5">
        <f t="shared" ca="1" si="34"/>
        <v>2.8999999999999986</v>
      </c>
      <c r="P179" s="5">
        <f t="shared" ca="1" si="34"/>
        <v>9.9999999999997868E-2</v>
      </c>
      <c r="Q179" s="5">
        <f t="shared" ca="1" si="34"/>
        <v>-2.7000000000000028</v>
      </c>
      <c r="R179" s="5">
        <f t="shared" ca="1" si="34"/>
        <v>-5.5</v>
      </c>
    </row>
    <row r="180" spans="2:18" ht="15.5">
      <c r="B180" s="2">
        <v>159</v>
      </c>
      <c r="C180" s="28">
        <f t="shared" ca="1" si="26"/>
        <v>0.46598368423887848</v>
      </c>
      <c r="D180" s="2" t="str">
        <f t="shared" ca="1" si="27"/>
        <v>Discreta</v>
      </c>
      <c r="E180" s="28">
        <f t="shared" ca="1" si="28"/>
        <v>0.42977976652669814</v>
      </c>
      <c r="F180" s="2">
        <f t="shared" ca="1" si="29"/>
        <v>60</v>
      </c>
      <c r="G180" s="2">
        <f t="shared" ca="1" si="30"/>
        <v>30</v>
      </c>
      <c r="H180" s="2">
        <f t="shared" ca="1" si="31"/>
        <v>0</v>
      </c>
      <c r="I180" s="2">
        <f t="shared" ca="1" si="32"/>
        <v>0.5</v>
      </c>
      <c r="J180" s="2">
        <f t="shared" ca="1" si="33"/>
        <v>7.3999999999999986</v>
      </c>
      <c r="L180" s="5">
        <f t="shared" ca="1" si="25"/>
        <v>3.3999999999999995</v>
      </c>
      <c r="M180" s="5">
        <f t="shared" ca="1" si="34"/>
        <v>6.8000000000000007</v>
      </c>
      <c r="N180" s="5">
        <f t="shared" ca="1" si="34"/>
        <v>10.199999999999999</v>
      </c>
      <c r="O180" s="5">
        <f t="shared" ca="1" si="34"/>
        <v>7.3999999999999986</v>
      </c>
      <c r="P180" s="5">
        <f t="shared" ca="1" si="34"/>
        <v>4.5999999999999979</v>
      </c>
      <c r="Q180" s="5">
        <f t="shared" ca="1" si="34"/>
        <v>1.7999999999999972</v>
      </c>
      <c r="R180" s="5">
        <f t="shared" ca="1" si="34"/>
        <v>-1</v>
      </c>
    </row>
    <row r="181" spans="2:18" ht="15.5">
      <c r="B181" s="2">
        <v>160</v>
      </c>
      <c r="C181" s="28">
        <f t="shared" ca="1" si="26"/>
        <v>7.1216041945197373E-2</v>
      </c>
      <c r="D181" s="2" t="str">
        <f t="shared" ca="1" si="27"/>
        <v>Buona</v>
      </c>
      <c r="E181" s="28">
        <f t="shared" ca="1" si="28"/>
        <v>0.75763257946932605</v>
      </c>
      <c r="F181" s="2">
        <f t="shared" ca="1" si="29"/>
        <v>80</v>
      </c>
      <c r="G181" s="2">
        <f t="shared" ca="1" si="30"/>
        <v>35</v>
      </c>
      <c r="H181" s="2">
        <f t="shared" ca="1" si="31"/>
        <v>1.6999999999999997</v>
      </c>
      <c r="I181" s="2">
        <f t="shared" ca="1" si="32"/>
        <v>0</v>
      </c>
      <c r="J181" s="2">
        <f t="shared" ca="1" si="33"/>
        <v>10.199999999999999</v>
      </c>
      <c r="L181" s="5">
        <f t="shared" ca="1" si="25"/>
        <v>0</v>
      </c>
      <c r="M181" s="5">
        <f t="shared" ca="1" si="34"/>
        <v>3.4000000000000004</v>
      </c>
      <c r="N181" s="5">
        <f t="shared" ca="1" si="34"/>
        <v>6.8</v>
      </c>
      <c r="O181" s="5">
        <f t="shared" ca="1" si="34"/>
        <v>10.199999999999999</v>
      </c>
      <c r="P181" s="5">
        <f t="shared" ca="1" si="34"/>
        <v>13.599999999999998</v>
      </c>
      <c r="Q181" s="5">
        <f t="shared" ca="1" si="34"/>
        <v>10.799999999999997</v>
      </c>
      <c r="R181" s="5">
        <f t="shared" ca="1" si="34"/>
        <v>8</v>
      </c>
    </row>
    <row r="182" spans="2:18" ht="15.5">
      <c r="B182" s="2">
        <v>161</v>
      </c>
      <c r="C182" s="28">
        <f t="shared" ca="1" si="26"/>
        <v>0.89786285968327184</v>
      </c>
      <c r="D182" s="2" t="str">
        <f t="shared" ca="1" si="27"/>
        <v>Brutta</v>
      </c>
      <c r="E182" s="28">
        <f t="shared" ca="1" si="28"/>
        <v>0.24351422541367784</v>
      </c>
      <c r="F182" s="2">
        <f t="shared" ca="1" si="29"/>
        <v>40</v>
      </c>
      <c r="G182" s="2">
        <f t="shared" ca="1" si="30"/>
        <v>20</v>
      </c>
      <c r="H182" s="2">
        <f t="shared" ca="1" si="31"/>
        <v>0</v>
      </c>
      <c r="I182" s="2">
        <f t="shared" ca="1" si="32"/>
        <v>1.5</v>
      </c>
      <c r="J182" s="2">
        <f t="shared" ca="1" si="33"/>
        <v>-1.6000000000000014</v>
      </c>
      <c r="L182" s="5">
        <f t="shared" ca="1" si="25"/>
        <v>6.7999999999999989</v>
      </c>
      <c r="M182" s="5">
        <f t="shared" ca="1" si="34"/>
        <v>4</v>
      </c>
      <c r="N182" s="5">
        <f t="shared" ca="1" si="34"/>
        <v>1.1999999999999993</v>
      </c>
      <c r="O182" s="5">
        <f t="shared" ca="1" si="34"/>
        <v>-1.6000000000000014</v>
      </c>
      <c r="P182" s="5">
        <f t="shared" ca="1" si="34"/>
        <v>-4.4000000000000021</v>
      </c>
      <c r="Q182" s="5">
        <f t="shared" ca="1" si="34"/>
        <v>-7.2000000000000028</v>
      </c>
      <c r="R182" s="5">
        <f t="shared" ca="1" si="34"/>
        <v>-10</v>
      </c>
    </row>
    <row r="183" spans="2:18" ht="15.5">
      <c r="B183" s="2">
        <v>162</v>
      </c>
      <c r="C183" s="28">
        <f t="shared" ca="1" si="26"/>
        <v>0.90258707345808797</v>
      </c>
      <c r="D183" s="2" t="str">
        <f t="shared" ca="1" si="27"/>
        <v>Brutta</v>
      </c>
      <c r="E183" s="28">
        <f t="shared" ca="1" si="28"/>
        <v>0.8913957561512641</v>
      </c>
      <c r="F183" s="2">
        <f t="shared" ca="1" si="29"/>
        <v>70</v>
      </c>
      <c r="G183" s="2">
        <f t="shared" ca="1" si="30"/>
        <v>35</v>
      </c>
      <c r="H183" s="2">
        <f t="shared" ca="1" si="31"/>
        <v>0</v>
      </c>
      <c r="I183" s="2">
        <f t="shared" ca="1" si="32"/>
        <v>0</v>
      </c>
      <c r="J183" s="2">
        <f t="shared" ca="1" si="33"/>
        <v>11.899999999999999</v>
      </c>
      <c r="L183" s="5">
        <f t="shared" ca="1" si="25"/>
        <v>1.6999999999999993</v>
      </c>
      <c r="M183" s="5">
        <f t="shared" ca="1" si="34"/>
        <v>5.1000000000000005</v>
      </c>
      <c r="N183" s="5">
        <f t="shared" ca="1" si="34"/>
        <v>8.5</v>
      </c>
      <c r="O183" s="5">
        <f t="shared" ca="1" si="34"/>
        <v>11.899999999999999</v>
      </c>
      <c r="P183" s="5">
        <f t="shared" ca="1" si="34"/>
        <v>9.0999999999999979</v>
      </c>
      <c r="Q183" s="5">
        <f t="shared" ca="1" si="34"/>
        <v>6.2999999999999972</v>
      </c>
      <c r="R183" s="5">
        <f t="shared" ca="1" si="34"/>
        <v>3.5</v>
      </c>
    </row>
    <row r="184" spans="2:18" ht="15.5">
      <c r="B184" s="2">
        <v>163</v>
      </c>
      <c r="C184" s="28">
        <f t="shared" ca="1" si="26"/>
        <v>0.20954326142329105</v>
      </c>
      <c r="D184" s="2" t="str">
        <f t="shared" ca="1" si="27"/>
        <v>Buona</v>
      </c>
      <c r="E184" s="28">
        <f t="shared" ca="1" si="28"/>
        <v>0.15360074113188116</v>
      </c>
      <c r="F184" s="2">
        <f t="shared" ca="1" si="29"/>
        <v>60</v>
      </c>
      <c r="G184" s="2">
        <f t="shared" ca="1" si="30"/>
        <v>30</v>
      </c>
      <c r="H184" s="2">
        <f t="shared" ca="1" si="31"/>
        <v>0</v>
      </c>
      <c r="I184" s="2">
        <f t="shared" ca="1" si="32"/>
        <v>0.5</v>
      </c>
      <c r="J184" s="2">
        <f t="shared" ca="1" si="33"/>
        <v>7.3999999999999986</v>
      </c>
      <c r="L184" s="5">
        <f t="shared" ca="1" si="25"/>
        <v>3.3999999999999995</v>
      </c>
      <c r="M184" s="5">
        <f t="shared" ca="1" si="34"/>
        <v>6.8000000000000007</v>
      </c>
      <c r="N184" s="5">
        <f t="shared" ca="1" si="34"/>
        <v>10.199999999999999</v>
      </c>
      <c r="O184" s="5">
        <f t="shared" ca="1" si="34"/>
        <v>7.3999999999999986</v>
      </c>
      <c r="P184" s="5">
        <f t="shared" ca="1" si="34"/>
        <v>4.5999999999999979</v>
      </c>
      <c r="Q184" s="5">
        <f t="shared" ca="1" si="34"/>
        <v>1.7999999999999972</v>
      </c>
      <c r="R184" s="5">
        <f t="shared" ca="1" si="34"/>
        <v>-1</v>
      </c>
    </row>
    <row r="185" spans="2:18" ht="15.5">
      <c r="B185" s="2">
        <v>164</v>
      </c>
      <c r="C185" s="28">
        <f t="shared" ca="1" si="26"/>
        <v>0.93440616568464985</v>
      </c>
      <c r="D185" s="2" t="str">
        <f t="shared" ca="1" si="27"/>
        <v>Brutta</v>
      </c>
      <c r="E185" s="28">
        <f t="shared" ca="1" si="28"/>
        <v>0.60456663292243462</v>
      </c>
      <c r="F185" s="2">
        <f t="shared" ca="1" si="29"/>
        <v>50</v>
      </c>
      <c r="G185" s="2">
        <f t="shared" ca="1" si="30"/>
        <v>25</v>
      </c>
      <c r="H185" s="2">
        <f t="shared" ca="1" si="31"/>
        <v>0</v>
      </c>
      <c r="I185" s="2">
        <f t="shared" ca="1" si="32"/>
        <v>1</v>
      </c>
      <c r="J185" s="2">
        <f t="shared" ca="1" si="33"/>
        <v>2.8999999999999986</v>
      </c>
      <c r="L185" s="5">
        <f t="shared" ca="1" si="25"/>
        <v>5.0999999999999996</v>
      </c>
      <c r="M185" s="5">
        <f t="shared" ca="1" si="34"/>
        <v>8.5</v>
      </c>
      <c r="N185" s="5">
        <f t="shared" ca="1" si="34"/>
        <v>5.6999999999999993</v>
      </c>
      <c r="O185" s="5">
        <f t="shared" ca="1" si="34"/>
        <v>2.8999999999999986</v>
      </c>
      <c r="P185" s="5">
        <f t="shared" ca="1" si="34"/>
        <v>9.9999999999997868E-2</v>
      </c>
      <c r="Q185" s="5">
        <f t="shared" ca="1" si="34"/>
        <v>-2.7000000000000028</v>
      </c>
      <c r="R185" s="5">
        <f t="shared" ca="1" si="34"/>
        <v>-5.5</v>
      </c>
    </row>
    <row r="186" spans="2:18" ht="15.5">
      <c r="B186" s="2">
        <v>165</v>
      </c>
      <c r="C186" s="28">
        <f t="shared" ca="1" si="26"/>
        <v>0.71464125056750205</v>
      </c>
      <c r="D186" s="2" t="str">
        <f t="shared" ca="1" si="27"/>
        <v>Discreta</v>
      </c>
      <c r="E186" s="28">
        <f t="shared" ca="1" si="28"/>
        <v>0.38928822661072859</v>
      </c>
      <c r="F186" s="2">
        <f t="shared" ca="1" si="29"/>
        <v>60</v>
      </c>
      <c r="G186" s="2">
        <f t="shared" ca="1" si="30"/>
        <v>30</v>
      </c>
      <c r="H186" s="2">
        <f t="shared" ca="1" si="31"/>
        <v>0</v>
      </c>
      <c r="I186" s="2">
        <f t="shared" ca="1" si="32"/>
        <v>0.5</v>
      </c>
      <c r="J186" s="2">
        <f t="shared" ca="1" si="33"/>
        <v>7.3999999999999986</v>
      </c>
      <c r="L186" s="5">
        <f t="shared" ca="1" si="25"/>
        <v>3.3999999999999995</v>
      </c>
      <c r="M186" s="5">
        <f t="shared" ca="1" si="34"/>
        <v>6.8000000000000007</v>
      </c>
      <c r="N186" s="5">
        <f t="shared" ca="1" si="34"/>
        <v>10.199999999999999</v>
      </c>
      <c r="O186" s="5">
        <f t="shared" ca="1" si="34"/>
        <v>7.3999999999999986</v>
      </c>
      <c r="P186" s="5">
        <f t="shared" ca="1" si="34"/>
        <v>4.5999999999999979</v>
      </c>
      <c r="Q186" s="5">
        <f t="shared" ca="1" si="34"/>
        <v>1.7999999999999972</v>
      </c>
      <c r="R186" s="5">
        <f t="shared" ca="1" si="34"/>
        <v>-1</v>
      </c>
    </row>
    <row r="187" spans="2:18" ht="15.5">
      <c r="B187" s="2">
        <v>166</v>
      </c>
      <c r="C187" s="28">
        <f t="shared" ca="1" si="26"/>
        <v>0.28982977972835655</v>
      </c>
      <c r="D187" s="2" t="str">
        <f t="shared" ca="1" si="27"/>
        <v>Buona</v>
      </c>
      <c r="E187" s="28">
        <f t="shared" ca="1" si="28"/>
        <v>0.94007070734442744</v>
      </c>
      <c r="F187" s="2">
        <f t="shared" ca="1" si="29"/>
        <v>100</v>
      </c>
      <c r="G187" s="2">
        <f t="shared" ca="1" si="30"/>
        <v>35</v>
      </c>
      <c r="H187" s="2">
        <f t="shared" ca="1" si="31"/>
        <v>5.0999999999999996</v>
      </c>
      <c r="I187" s="2">
        <f t="shared" ca="1" si="32"/>
        <v>0</v>
      </c>
      <c r="J187" s="2">
        <f t="shared" ca="1" si="33"/>
        <v>6.7999999999999989</v>
      </c>
      <c r="L187" s="5">
        <f t="shared" ca="1" si="25"/>
        <v>-3.4000000000000004</v>
      </c>
      <c r="M187" s="5">
        <f t="shared" ca="1" si="34"/>
        <v>0</v>
      </c>
      <c r="N187" s="5">
        <f t="shared" ca="1" si="34"/>
        <v>3.4000000000000004</v>
      </c>
      <c r="O187" s="5">
        <f t="shared" ca="1" si="34"/>
        <v>6.7999999999999989</v>
      </c>
      <c r="P187" s="5">
        <f t="shared" ca="1" si="34"/>
        <v>10.199999999999999</v>
      </c>
      <c r="Q187" s="5">
        <f t="shared" ca="1" si="34"/>
        <v>13.599999999999998</v>
      </c>
      <c r="R187" s="5">
        <f t="shared" ca="1" si="34"/>
        <v>17</v>
      </c>
    </row>
    <row r="188" spans="2:18" ht="15.5">
      <c r="B188" s="2">
        <v>167</v>
      </c>
      <c r="C188" s="28">
        <f t="shared" ca="1" si="26"/>
        <v>9.1078564134330131E-2</v>
      </c>
      <c r="D188" s="2" t="str">
        <f t="shared" ca="1" si="27"/>
        <v>Buona</v>
      </c>
      <c r="E188" s="28">
        <f t="shared" ca="1" si="28"/>
        <v>0.91972718701200706</v>
      </c>
      <c r="F188" s="2">
        <f t="shared" ca="1" si="29"/>
        <v>90</v>
      </c>
      <c r="G188" s="2">
        <f t="shared" ca="1" si="30"/>
        <v>35</v>
      </c>
      <c r="H188" s="2">
        <f t="shared" ca="1" si="31"/>
        <v>3.3999999999999995</v>
      </c>
      <c r="I188" s="2">
        <f t="shared" ca="1" si="32"/>
        <v>0</v>
      </c>
      <c r="J188" s="2">
        <f t="shared" ca="1" si="33"/>
        <v>8.5</v>
      </c>
      <c r="L188" s="5">
        <f t="shared" ca="1" si="25"/>
        <v>-1.7000000000000011</v>
      </c>
      <c r="M188" s="5">
        <f t="shared" ca="1" si="34"/>
        <v>1.7000000000000011</v>
      </c>
      <c r="N188" s="5">
        <f t="shared" ca="1" si="34"/>
        <v>5.0999999999999996</v>
      </c>
      <c r="O188" s="5">
        <f t="shared" ca="1" si="34"/>
        <v>8.5</v>
      </c>
      <c r="P188" s="5">
        <f t="shared" ca="1" si="34"/>
        <v>11.899999999999999</v>
      </c>
      <c r="Q188" s="5">
        <f t="shared" ca="1" si="34"/>
        <v>15.299999999999997</v>
      </c>
      <c r="R188" s="5">
        <f t="shared" ca="1" si="34"/>
        <v>12.5</v>
      </c>
    </row>
    <row r="189" spans="2:18" ht="15.5">
      <c r="B189" s="2">
        <v>168</v>
      </c>
      <c r="C189" s="28">
        <f t="shared" ca="1" si="26"/>
        <v>0.40975454334845574</v>
      </c>
      <c r="D189" s="2" t="str">
        <f t="shared" ca="1" si="27"/>
        <v>Discreta</v>
      </c>
      <c r="E189" s="28">
        <f t="shared" ca="1" si="28"/>
        <v>0.48076065947846813</v>
      </c>
      <c r="F189" s="2">
        <f t="shared" ca="1" si="29"/>
        <v>60</v>
      </c>
      <c r="G189" s="2">
        <f t="shared" ca="1" si="30"/>
        <v>30</v>
      </c>
      <c r="H189" s="2">
        <f t="shared" ca="1" si="31"/>
        <v>0</v>
      </c>
      <c r="I189" s="2">
        <f t="shared" ca="1" si="32"/>
        <v>0.5</v>
      </c>
      <c r="J189" s="2">
        <f t="shared" ca="1" si="33"/>
        <v>7.3999999999999986</v>
      </c>
      <c r="L189" s="5">
        <f t="shared" ca="1" si="25"/>
        <v>3.3999999999999995</v>
      </c>
      <c r="M189" s="5">
        <f t="shared" ca="1" si="34"/>
        <v>6.8000000000000007</v>
      </c>
      <c r="N189" s="5">
        <f t="shared" ca="1" si="34"/>
        <v>10.199999999999999</v>
      </c>
      <c r="O189" s="5">
        <f t="shared" ca="1" si="34"/>
        <v>7.3999999999999986</v>
      </c>
      <c r="P189" s="5">
        <f t="shared" ca="1" si="34"/>
        <v>4.5999999999999979</v>
      </c>
      <c r="Q189" s="5">
        <f t="shared" ca="1" si="34"/>
        <v>1.7999999999999972</v>
      </c>
      <c r="R189" s="5">
        <f t="shared" ca="1" si="34"/>
        <v>-1</v>
      </c>
    </row>
    <row r="190" spans="2:18" ht="15.5">
      <c r="B190" s="2">
        <v>169</v>
      </c>
      <c r="C190" s="28">
        <f t="shared" ca="1" si="26"/>
        <v>8.0512890992215036E-2</v>
      </c>
      <c r="D190" s="2" t="str">
        <f t="shared" ca="1" si="27"/>
        <v>Buona</v>
      </c>
      <c r="E190" s="28">
        <f t="shared" ca="1" si="28"/>
        <v>0.84802010155233321</v>
      </c>
      <c r="F190" s="2">
        <f t="shared" ca="1" si="29"/>
        <v>90</v>
      </c>
      <c r="G190" s="2">
        <f t="shared" ca="1" si="30"/>
        <v>35</v>
      </c>
      <c r="H190" s="2">
        <f t="shared" ca="1" si="31"/>
        <v>3.3999999999999995</v>
      </c>
      <c r="I190" s="2">
        <f t="shared" ca="1" si="32"/>
        <v>0</v>
      </c>
      <c r="J190" s="2">
        <f t="shared" ca="1" si="33"/>
        <v>8.5</v>
      </c>
      <c r="L190" s="5">
        <f t="shared" ca="1" si="25"/>
        <v>-1.7000000000000011</v>
      </c>
      <c r="M190" s="5">
        <f t="shared" ca="1" si="34"/>
        <v>1.7000000000000011</v>
      </c>
      <c r="N190" s="5">
        <f t="shared" ca="1" si="34"/>
        <v>5.0999999999999996</v>
      </c>
      <c r="O190" s="5">
        <f t="shared" ca="1" si="34"/>
        <v>8.5</v>
      </c>
      <c r="P190" s="5">
        <f t="shared" ca="1" si="34"/>
        <v>11.899999999999999</v>
      </c>
      <c r="Q190" s="5">
        <f t="shared" ca="1" si="34"/>
        <v>15.299999999999997</v>
      </c>
      <c r="R190" s="5">
        <f t="shared" ca="1" si="34"/>
        <v>12.5</v>
      </c>
    </row>
    <row r="191" spans="2:18" ht="15.5">
      <c r="B191" s="2">
        <v>170</v>
      </c>
      <c r="C191" s="28">
        <f t="shared" ca="1" si="26"/>
        <v>0.54504472879078425</v>
      </c>
      <c r="D191" s="2" t="str">
        <f t="shared" ca="1" si="27"/>
        <v>Discreta</v>
      </c>
      <c r="E191" s="28">
        <f t="shared" ca="1" si="28"/>
        <v>0.47348643683728542</v>
      </c>
      <c r="F191" s="2">
        <f t="shared" ca="1" si="29"/>
        <v>60</v>
      </c>
      <c r="G191" s="2">
        <f t="shared" ca="1" si="30"/>
        <v>30</v>
      </c>
      <c r="H191" s="2">
        <f t="shared" ca="1" si="31"/>
        <v>0</v>
      </c>
      <c r="I191" s="2">
        <f t="shared" ca="1" si="32"/>
        <v>0.5</v>
      </c>
      <c r="J191" s="2">
        <f t="shared" ca="1" si="33"/>
        <v>7.3999999999999986</v>
      </c>
      <c r="L191" s="5">
        <f t="shared" ca="1" si="25"/>
        <v>3.3999999999999995</v>
      </c>
      <c r="M191" s="5">
        <f t="shared" ca="1" si="34"/>
        <v>6.8000000000000007</v>
      </c>
      <c r="N191" s="5">
        <f t="shared" ca="1" si="34"/>
        <v>10.199999999999999</v>
      </c>
      <c r="O191" s="5">
        <f t="shared" ca="1" si="34"/>
        <v>7.3999999999999986</v>
      </c>
      <c r="P191" s="5">
        <f t="shared" ca="1" si="34"/>
        <v>4.5999999999999979</v>
      </c>
      <c r="Q191" s="5">
        <f t="shared" ca="1" si="34"/>
        <v>1.7999999999999972</v>
      </c>
      <c r="R191" s="5">
        <f t="shared" ca="1" si="34"/>
        <v>-1</v>
      </c>
    </row>
    <row r="192" spans="2:18" ht="15.5">
      <c r="B192" s="2">
        <v>171</v>
      </c>
      <c r="C192" s="28">
        <f t="shared" ca="1" si="26"/>
        <v>0.38551492383523378</v>
      </c>
      <c r="D192" s="2" t="str">
        <f t="shared" ca="1" si="27"/>
        <v>Discreta</v>
      </c>
      <c r="E192" s="28">
        <f t="shared" ca="1" si="28"/>
        <v>0.54849300904448095</v>
      </c>
      <c r="F192" s="2">
        <f t="shared" ca="1" si="29"/>
        <v>60</v>
      </c>
      <c r="G192" s="2">
        <f t="shared" ca="1" si="30"/>
        <v>30</v>
      </c>
      <c r="H192" s="2">
        <f t="shared" ca="1" si="31"/>
        <v>0</v>
      </c>
      <c r="I192" s="2">
        <f t="shared" ca="1" si="32"/>
        <v>0.5</v>
      </c>
      <c r="J192" s="2">
        <f t="shared" ca="1" si="33"/>
        <v>7.3999999999999986</v>
      </c>
      <c r="L192" s="5">
        <f t="shared" ca="1" si="25"/>
        <v>3.3999999999999995</v>
      </c>
      <c r="M192" s="5">
        <f t="shared" ca="1" si="34"/>
        <v>6.8000000000000007</v>
      </c>
      <c r="N192" s="5">
        <f t="shared" ca="1" si="34"/>
        <v>10.199999999999999</v>
      </c>
      <c r="O192" s="5">
        <f t="shared" ca="1" si="34"/>
        <v>7.3999999999999986</v>
      </c>
      <c r="P192" s="5">
        <f t="shared" ca="1" si="34"/>
        <v>4.5999999999999979</v>
      </c>
      <c r="Q192" s="5">
        <f t="shared" ca="1" si="34"/>
        <v>1.7999999999999972</v>
      </c>
      <c r="R192" s="5">
        <f t="shared" ca="1" si="34"/>
        <v>-1</v>
      </c>
    </row>
    <row r="193" spans="2:18" ht="15.5">
      <c r="B193" s="2">
        <v>172</v>
      </c>
      <c r="C193" s="28">
        <f t="shared" ca="1" si="26"/>
        <v>0.52023554914263448</v>
      </c>
      <c r="D193" s="2" t="str">
        <f t="shared" ca="1" si="27"/>
        <v>Discreta</v>
      </c>
      <c r="E193" s="28">
        <f t="shared" ca="1" si="28"/>
        <v>0.78977043526667756</v>
      </c>
      <c r="F193" s="2">
        <f t="shared" ca="1" si="29"/>
        <v>70</v>
      </c>
      <c r="G193" s="2">
        <f t="shared" ca="1" si="30"/>
        <v>35</v>
      </c>
      <c r="H193" s="2">
        <f t="shared" ca="1" si="31"/>
        <v>0</v>
      </c>
      <c r="I193" s="2">
        <f t="shared" ca="1" si="32"/>
        <v>0</v>
      </c>
      <c r="J193" s="2">
        <f t="shared" ca="1" si="33"/>
        <v>11.899999999999999</v>
      </c>
      <c r="L193" s="5">
        <f t="shared" ca="1" si="25"/>
        <v>1.6999999999999993</v>
      </c>
      <c r="M193" s="5">
        <f t="shared" ca="1" si="34"/>
        <v>5.1000000000000005</v>
      </c>
      <c r="N193" s="5">
        <f t="shared" ca="1" si="34"/>
        <v>8.5</v>
      </c>
      <c r="O193" s="5">
        <f t="shared" ca="1" si="34"/>
        <v>11.899999999999999</v>
      </c>
      <c r="P193" s="5">
        <f t="shared" ca="1" si="34"/>
        <v>9.0999999999999979</v>
      </c>
      <c r="Q193" s="5">
        <f t="shared" ca="1" si="34"/>
        <v>6.2999999999999972</v>
      </c>
      <c r="R193" s="5">
        <f t="shared" ca="1" si="34"/>
        <v>3.5</v>
      </c>
    </row>
    <row r="194" spans="2:18" ht="15.5">
      <c r="B194" s="2">
        <v>173</v>
      </c>
      <c r="C194" s="28">
        <f t="shared" ca="1" si="26"/>
        <v>0.6124425038461716</v>
      </c>
      <c r="D194" s="2" t="str">
        <f t="shared" ca="1" si="27"/>
        <v>Discreta</v>
      </c>
      <c r="E194" s="28">
        <f t="shared" ca="1" si="28"/>
        <v>0.25877350978913993</v>
      </c>
      <c r="F194" s="2">
        <f t="shared" ca="1" si="29"/>
        <v>50</v>
      </c>
      <c r="G194" s="2">
        <f t="shared" ca="1" si="30"/>
        <v>25</v>
      </c>
      <c r="H194" s="2">
        <f t="shared" ca="1" si="31"/>
        <v>0</v>
      </c>
      <c r="I194" s="2">
        <f t="shared" ca="1" si="32"/>
        <v>1</v>
      </c>
      <c r="J194" s="2">
        <f t="shared" ca="1" si="33"/>
        <v>2.8999999999999986</v>
      </c>
      <c r="L194" s="5">
        <f t="shared" ca="1" si="25"/>
        <v>5.0999999999999996</v>
      </c>
      <c r="M194" s="5">
        <f t="shared" ca="1" si="34"/>
        <v>8.5</v>
      </c>
      <c r="N194" s="5">
        <f t="shared" ca="1" si="34"/>
        <v>5.6999999999999993</v>
      </c>
      <c r="O194" s="5">
        <f t="shared" ca="1" si="34"/>
        <v>2.8999999999999986</v>
      </c>
      <c r="P194" s="5">
        <f t="shared" ca="1" si="34"/>
        <v>9.9999999999997868E-2</v>
      </c>
      <c r="Q194" s="5">
        <f t="shared" ca="1" si="34"/>
        <v>-2.7000000000000028</v>
      </c>
      <c r="R194" s="5">
        <f t="shared" ca="1" si="34"/>
        <v>-5.5</v>
      </c>
    </row>
    <row r="195" spans="2:18" ht="15.5">
      <c r="B195" s="2">
        <v>174</v>
      </c>
      <c r="C195" s="28">
        <f t="shared" ca="1" si="26"/>
        <v>0.8360609487772237</v>
      </c>
      <c r="D195" s="2" t="str">
        <f t="shared" ca="1" si="27"/>
        <v>Brutta</v>
      </c>
      <c r="E195" s="28">
        <f t="shared" ca="1" si="28"/>
        <v>0.16950058299397275</v>
      </c>
      <c r="F195" s="2">
        <f t="shared" ca="1" si="29"/>
        <v>40</v>
      </c>
      <c r="G195" s="2">
        <f t="shared" ca="1" si="30"/>
        <v>20</v>
      </c>
      <c r="H195" s="2">
        <f t="shared" ca="1" si="31"/>
        <v>0</v>
      </c>
      <c r="I195" s="2">
        <f t="shared" ca="1" si="32"/>
        <v>1.5</v>
      </c>
      <c r="J195" s="2">
        <f t="shared" ca="1" si="33"/>
        <v>-1.6000000000000014</v>
      </c>
      <c r="L195" s="5">
        <f t="shared" ca="1" si="25"/>
        <v>6.7999999999999989</v>
      </c>
      <c r="M195" s="5">
        <f t="shared" ca="1" si="34"/>
        <v>4</v>
      </c>
      <c r="N195" s="5">
        <f t="shared" ca="1" si="34"/>
        <v>1.1999999999999993</v>
      </c>
      <c r="O195" s="5">
        <f t="shared" ca="1" si="34"/>
        <v>-1.6000000000000014</v>
      </c>
      <c r="P195" s="5">
        <f t="shared" ca="1" si="34"/>
        <v>-4.4000000000000021</v>
      </c>
      <c r="Q195" s="5">
        <f t="shared" ca="1" si="34"/>
        <v>-7.2000000000000028</v>
      </c>
      <c r="R195" s="5">
        <f t="shared" ca="1" si="34"/>
        <v>-10</v>
      </c>
    </row>
    <row r="196" spans="2:18" ht="15.5">
      <c r="B196" s="2">
        <v>175</v>
      </c>
      <c r="C196" s="28">
        <f t="shared" ca="1" si="26"/>
        <v>0.30225383107645842</v>
      </c>
      <c r="D196" s="2" t="str">
        <f t="shared" ca="1" si="27"/>
        <v>Buona</v>
      </c>
      <c r="E196" s="28">
        <f t="shared" ca="1" si="28"/>
        <v>0.15975194063939457</v>
      </c>
      <c r="F196" s="2">
        <f t="shared" ca="1" si="29"/>
        <v>60</v>
      </c>
      <c r="G196" s="2">
        <f t="shared" ca="1" si="30"/>
        <v>30</v>
      </c>
      <c r="H196" s="2">
        <f t="shared" ca="1" si="31"/>
        <v>0</v>
      </c>
      <c r="I196" s="2">
        <f t="shared" ca="1" si="32"/>
        <v>0.5</v>
      </c>
      <c r="J196" s="2">
        <f t="shared" ca="1" si="33"/>
        <v>7.3999999999999986</v>
      </c>
      <c r="L196" s="5">
        <f t="shared" ca="1" si="25"/>
        <v>3.3999999999999995</v>
      </c>
      <c r="M196" s="5">
        <f t="shared" ca="1" si="34"/>
        <v>6.8000000000000007</v>
      </c>
      <c r="N196" s="5">
        <f t="shared" ca="1" si="34"/>
        <v>10.199999999999999</v>
      </c>
      <c r="O196" s="5">
        <f t="shared" ca="1" si="34"/>
        <v>7.3999999999999986</v>
      </c>
      <c r="P196" s="5">
        <f t="shared" ca="1" si="34"/>
        <v>4.5999999999999979</v>
      </c>
      <c r="Q196" s="5">
        <f t="shared" ca="1" si="34"/>
        <v>1.7999999999999972</v>
      </c>
      <c r="R196" s="5">
        <f t="shared" ca="1" si="34"/>
        <v>-1</v>
      </c>
    </row>
    <row r="197" spans="2:18" ht="15.5">
      <c r="B197" s="2">
        <v>176</v>
      </c>
      <c r="C197" s="28">
        <f t="shared" ca="1" si="26"/>
        <v>0.77949224538996631</v>
      </c>
      <c r="D197" s="2" t="str">
        <f t="shared" ca="1" si="27"/>
        <v>Discreta</v>
      </c>
      <c r="E197" s="28">
        <f t="shared" ca="1" si="28"/>
        <v>0.63886636043947309</v>
      </c>
      <c r="F197" s="2">
        <f t="shared" ca="1" si="29"/>
        <v>60</v>
      </c>
      <c r="G197" s="2">
        <f t="shared" ca="1" si="30"/>
        <v>30</v>
      </c>
      <c r="H197" s="2">
        <f t="shared" ca="1" si="31"/>
        <v>0</v>
      </c>
      <c r="I197" s="2">
        <f t="shared" ca="1" si="32"/>
        <v>0.5</v>
      </c>
      <c r="J197" s="2">
        <f t="shared" ca="1" si="33"/>
        <v>7.3999999999999986</v>
      </c>
      <c r="L197" s="5">
        <f t="shared" ca="1" si="25"/>
        <v>3.3999999999999995</v>
      </c>
      <c r="M197" s="5">
        <f t="shared" ca="1" si="34"/>
        <v>6.8000000000000007</v>
      </c>
      <c r="N197" s="5">
        <f t="shared" ca="1" si="34"/>
        <v>10.199999999999999</v>
      </c>
      <c r="O197" s="5">
        <f t="shared" ca="1" si="34"/>
        <v>7.3999999999999986</v>
      </c>
      <c r="P197" s="5">
        <f t="shared" ca="1" si="34"/>
        <v>4.5999999999999979</v>
      </c>
      <c r="Q197" s="5">
        <f t="shared" ca="1" si="34"/>
        <v>1.7999999999999972</v>
      </c>
      <c r="R197" s="5">
        <f t="shared" ca="1" si="34"/>
        <v>-1</v>
      </c>
    </row>
    <row r="198" spans="2:18" ht="15.5">
      <c r="B198" s="2">
        <v>177</v>
      </c>
      <c r="C198" s="28">
        <f t="shared" ca="1" si="26"/>
        <v>7.8607949624902695E-2</v>
      </c>
      <c r="D198" s="2" t="str">
        <f t="shared" ca="1" si="27"/>
        <v>Buona</v>
      </c>
      <c r="E198" s="28">
        <f t="shared" ca="1" si="28"/>
        <v>0.28524391057571485</v>
      </c>
      <c r="F198" s="2">
        <f t="shared" ca="1" si="29"/>
        <v>70</v>
      </c>
      <c r="G198" s="2">
        <f t="shared" ca="1" si="30"/>
        <v>35</v>
      </c>
      <c r="H198" s="2">
        <f t="shared" ca="1" si="31"/>
        <v>0</v>
      </c>
      <c r="I198" s="2">
        <f t="shared" ca="1" si="32"/>
        <v>0</v>
      </c>
      <c r="J198" s="2">
        <f t="shared" ca="1" si="33"/>
        <v>11.899999999999999</v>
      </c>
      <c r="L198" s="5">
        <f t="shared" ca="1" si="25"/>
        <v>1.6999999999999993</v>
      </c>
      <c r="M198" s="5">
        <f t="shared" ca="1" si="34"/>
        <v>5.1000000000000005</v>
      </c>
      <c r="N198" s="5">
        <f t="shared" ca="1" si="34"/>
        <v>8.5</v>
      </c>
      <c r="O198" s="5">
        <f t="shared" ca="1" si="34"/>
        <v>11.899999999999999</v>
      </c>
      <c r="P198" s="5">
        <f t="shared" ca="1" si="34"/>
        <v>9.0999999999999979</v>
      </c>
      <c r="Q198" s="5">
        <f t="shared" ca="1" si="34"/>
        <v>6.2999999999999972</v>
      </c>
      <c r="R198" s="5">
        <f t="shared" ca="1" si="34"/>
        <v>3.5</v>
      </c>
    </row>
    <row r="199" spans="2:18" ht="15.5">
      <c r="B199" s="2">
        <v>178</v>
      </c>
      <c r="C199" s="28">
        <f t="shared" ca="1" si="26"/>
        <v>0.25560685397566418</v>
      </c>
      <c r="D199" s="2" t="str">
        <f t="shared" ca="1" si="27"/>
        <v>Buona</v>
      </c>
      <c r="E199" s="28">
        <f t="shared" ca="1" si="28"/>
        <v>0.31481926944076433</v>
      </c>
      <c r="F199" s="2">
        <f t="shared" ca="1" si="29"/>
        <v>70</v>
      </c>
      <c r="G199" s="2">
        <f t="shared" ca="1" si="30"/>
        <v>35</v>
      </c>
      <c r="H199" s="2">
        <f t="shared" ca="1" si="31"/>
        <v>0</v>
      </c>
      <c r="I199" s="2">
        <f t="shared" ca="1" si="32"/>
        <v>0</v>
      </c>
      <c r="J199" s="2">
        <f t="shared" ca="1" si="33"/>
        <v>11.899999999999999</v>
      </c>
      <c r="L199" s="5">
        <f t="shared" ca="1" si="25"/>
        <v>1.6999999999999993</v>
      </c>
      <c r="M199" s="5">
        <f t="shared" ca="1" si="34"/>
        <v>5.1000000000000005</v>
      </c>
      <c r="N199" s="5">
        <f t="shared" ca="1" si="34"/>
        <v>8.5</v>
      </c>
      <c r="O199" s="5">
        <f t="shared" ca="1" si="34"/>
        <v>11.899999999999999</v>
      </c>
      <c r="P199" s="5">
        <f t="shared" ca="1" si="34"/>
        <v>9.0999999999999979</v>
      </c>
      <c r="Q199" s="5">
        <f t="shared" ref="M199:R242" ca="1" si="35">$J$2*(MIN(Q$21,$F199))-$J$1*Q$21-($J$2-$J$1)*MAX(0,$F199-Q$21)+$J$3*MAX(0,Q$21-$F199)</f>
        <v>6.2999999999999972</v>
      </c>
      <c r="R199" s="5">
        <f t="shared" ca="1" si="35"/>
        <v>3.5</v>
      </c>
    </row>
    <row r="200" spans="2:18" ht="15.5">
      <c r="B200" s="2">
        <v>179</v>
      </c>
      <c r="C200" s="28">
        <f t="shared" ca="1" si="26"/>
        <v>0.12771017136018292</v>
      </c>
      <c r="D200" s="2" t="str">
        <f t="shared" ca="1" si="27"/>
        <v>Buona</v>
      </c>
      <c r="E200" s="28">
        <f t="shared" ca="1" si="28"/>
        <v>0.14776254081125051</v>
      </c>
      <c r="F200" s="2">
        <f t="shared" ca="1" si="29"/>
        <v>60</v>
      </c>
      <c r="G200" s="2">
        <f t="shared" ca="1" si="30"/>
        <v>30</v>
      </c>
      <c r="H200" s="2">
        <f t="shared" ca="1" si="31"/>
        <v>0</v>
      </c>
      <c r="I200" s="2">
        <f t="shared" ca="1" si="32"/>
        <v>0.5</v>
      </c>
      <c r="J200" s="2">
        <f t="shared" ca="1" si="33"/>
        <v>7.3999999999999986</v>
      </c>
      <c r="L200" s="5">
        <f t="shared" ca="1" si="25"/>
        <v>3.3999999999999995</v>
      </c>
      <c r="M200" s="5">
        <f t="shared" ca="1" si="35"/>
        <v>6.8000000000000007</v>
      </c>
      <c r="N200" s="5">
        <f t="shared" ca="1" si="35"/>
        <v>10.199999999999999</v>
      </c>
      <c r="O200" s="5">
        <f t="shared" ca="1" si="35"/>
        <v>7.3999999999999986</v>
      </c>
      <c r="P200" s="5">
        <f t="shared" ca="1" si="35"/>
        <v>4.5999999999999979</v>
      </c>
      <c r="Q200" s="5">
        <f t="shared" ca="1" si="35"/>
        <v>1.7999999999999972</v>
      </c>
      <c r="R200" s="5">
        <f t="shared" ca="1" si="35"/>
        <v>-1</v>
      </c>
    </row>
    <row r="201" spans="2:18" ht="15.5">
      <c r="B201" s="2">
        <v>180</v>
      </c>
      <c r="C201" s="28">
        <f t="shared" ca="1" si="26"/>
        <v>0.84691593638287033</v>
      </c>
      <c r="D201" s="2" t="str">
        <f t="shared" ca="1" si="27"/>
        <v>Brutta</v>
      </c>
      <c r="E201" s="28">
        <f t="shared" ca="1" si="28"/>
        <v>0.65455751409107865</v>
      </c>
      <c r="F201" s="2">
        <f t="shared" ca="1" si="29"/>
        <v>50</v>
      </c>
      <c r="G201" s="2">
        <f t="shared" ca="1" si="30"/>
        <v>25</v>
      </c>
      <c r="H201" s="2">
        <f t="shared" ca="1" si="31"/>
        <v>0</v>
      </c>
      <c r="I201" s="2">
        <f t="shared" ca="1" si="32"/>
        <v>1</v>
      </c>
      <c r="J201" s="2">
        <f t="shared" ca="1" si="33"/>
        <v>2.8999999999999986</v>
      </c>
      <c r="L201" s="5">
        <f t="shared" ref="L201:L264" ca="1" si="36">$J$2*(MIN(L$21,$F201))-$J$1*L$21-($J$2-$J$1)*MAX(0,$F201-L$21)+$J$3*MAX(0,L$21-$F201)</f>
        <v>5.0999999999999996</v>
      </c>
      <c r="M201" s="5">
        <f t="shared" ca="1" si="35"/>
        <v>8.5</v>
      </c>
      <c r="N201" s="5">
        <f t="shared" ca="1" si="35"/>
        <v>5.6999999999999993</v>
      </c>
      <c r="O201" s="5">
        <f t="shared" ca="1" si="35"/>
        <v>2.8999999999999986</v>
      </c>
      <c r="P201" s="5">
        <f t="shared" ca="1" si="35"/>
        <v>9.9999999999997868E-2</v>
      </c>
      <c r="Q201" s="5">
        <f t="shared" ca="1" si="35"/>
        <v>-2.7000000000000028</v>
      </c>
      <c r="R201" s="5">
        <f t="shared" ca="1" si="35"/>
        <v>-5.5</v>
      </c>
    </row>
    <row r="202" spans="2:18" ht="15.5">
      <c r="B202" s="2">
        <v>181</v>
      </c>
      <c r="C202" s="28">
        <f t="shared" ca="1" si="26"/>
        <v>0.9403927891705125</v>
      </c>
      <c r="D202" s="2" t="str">
        <f t="shared" ca="1" si="27"/>
        <v>Brutta</v>
      </c>
      <c r="E202" s="28">
        <f t="shared" ca="1" si="28"/>
        <v>7.4808683415055421E-2</v>
      </c>
      <c r="F202" s="2">
        <f t="shared" ca="1" si="29"/>
        <v>40</v>
      </c>
      <c r="G202" s="2">
        <f t="shared" ca="1" si="30"/>
        <v>20</v>
      </c>
      <c r="H202" s="2">
        <f t="shared" ca="1" si="31"/>
        <v>0</v>
      </c>
      <c r="I202" s="2">
        <f t="shared" ca="1" si="32"/>
        <v>1.5</v>
      </c>
      <c r="J202" s="2">
        <f t="shared" ca="1" si="33"/>
        <v>-1.6000000000000014</v>
      </c>
      <c r="L202" s="5">
        <f t="shared" ca="1" si="36"/>
        <v>6.7999999999999989</v>
      </c>
      <c r="M202" s="5">
        <f t="shared" ca="1" si="35"/>
        <v>4</v>
      </c>
      <c r="N202" s="5">
        <f t="shared" ca="1" si="35"/>
        <v>1.1999999999999993</v>
      </c>
      <c r="O202" s="5">
        <f t="shared" ca="1" si="35"/>
        <v>-1.6000000000000014</v>
      </c>
      <c r="P202" s="5">
        <f t="shared" ca="1" si="35"/>
        <v>-4.4000000000000021</v>
      </c>
      <c r="Q202" s="5">
        <f t="shared" ca="1" si="35"/>
        <v>-7.2000000000000028</v>
      </c>
      <c r="R202" s="5">
        <f t="shared" ca="1" si="35"/>
        <v>-10</v>
      </c>
    </row>
    <row r="203" spans="2:18" ht="15.5">
      <c r="B203" s="2">
        <v>182</v>
      </c>
      <c r="C203" s="28">
        <f t="shared" ca="1" si="26"/>
        <v>0.47320818473942083</v>
      </c>
      <c r="D203" s="2" t="str">
        <f t="shared" ca="1" si="27"/>
        <v>Discreta</v>
      </c>
      <c r="E203" s="28">
        <f t="shared" ca="1" si="28"/>
        <v>0.70422439487689548</v>
      </c>
      <c r="F203" s="2">
        <f t="shared" ca="1" si="29"/>
        <v>70</v>
      </c>
      <c r="G203" s="2">
        <f t="shared" ca="1" si="30"/>
        <v>35</v>
      </c>
      <c r="H203" s="2">
        <f t="shared" ca="1" si="31"/>
        <v>0</v>
      </c>
      <c r="I203" s="2">
        <f t="shared" ca="1" si="32"/>
        <v>0</v>
      </c>
      <c r="J203" s="2">
        <f t="shared" ca="1" si="33"/>
        <v>11.899999999999999</v>
      </c>
      <c r="L203" s="5">
        <f t="shared" ca="1" si="36"/>
        <v>1.6999999999999993</v>
      </c>
      <c r="M203" s="5">
        <f t="shared" ca="1" si="35"/>
        <v>5.1000000000000005</v>
      </c>
      <c r="N203" s="5">
        <f t="shared" ca="1" si="35"/>
        <v>8.5</v>
      </c>
      <c r="O203" s="5">
        <f t="shared" ca="1" si="35"/>
        <v>11.899999999999999</v>
      </c>
      <c r="P203" s="5">
        <f t="shared" ca="1" si="35"/>
        <v>9.0999999999999979</v>
      </c>
      <c r="Q203" s="5">
        <f t="shared" ca="1" si="35"/>
        <v>6.2999999999999972</v>
      </c>
      <c r="R203" s="5">
        <f t="shared" ca="1" si="35"/>
        <v>3.5</v>
      </c>
    </row>
    <row r="204" spans="2:18" ht="15.5">
      <c r="B204" s="2">
        <v>183</v>
      </c>
      <c r="C204" s="28">
        <f t="shared" ca="1" si="26"/>
        <v>0.36196283887702008</v>
      </c>
      <c r="D204" s="2" t="str">
        <f t="shared" ca="1" si="27"/>
        <v>Discreta</v>
      </c>
      <c r="E204" s="28">
        <f t="shared" ca="1" si="28"/>
        <v>0.44758317164032257</v>
      </c>
      <c r="F204" s="2">
        <f t="shared" ca="1" si="29"/>
        <v>60</v>
      </c>
      <c r="G204" s="2">
        <f t="shared" ca="1" si="30"/>
        <v>30</v>
      </c>
      <c r="H204" s="2">
        <f t="shared" ca="1" si="31"/>
        <v>0</v>
      </c>
      <c r="I204" s="2">
        <f t="shared" ca="1" si="32"/>
        <v>0.5</v>
      </c>
      <c r="J204" s="2">
        <f t="shared" ca="1" si="33"/>
        <v>7.3999999999999986</v>
      </c>
      <c r="L204" s="5">
        <f t="shared" ca="1" si="36"/>
        <v>3.3999999999999995</v>
      </c>
      <c r="M204" s="5">
        <f t="shared" ca="1" si="35"/>
        <v>6.8000000000000007</v>
      </c>
      <c r="N204" s="5">
        <f t="shared" ca="1" si="35"/>
        <v>10.199999999999999</v>
      </c>
      <c r="O204" s="5">
        <f t="shared" ca="1" si="35"/>
        <v>7.3999999999999986</v>
      </c>
      <c r="P204" s="5">
        <f t="shared" ca="1" si="35"/>
        <v>4.5999999999999979</v>
      </c>
      <c r="Q204" s="5">
        <f t="shared" ca="1" si="35"/>
        <v>1.7999999999999972</v>
      </c>
      <c r="R204" s="5">
        <f t="shared" ca="1" si="35"/>
        <v>-1</v>
      </c>
    </row>
    <row r="205" spans="2:18" ht="15.5">
      <c r="B205" s="2">
        <v>184</v>
      </c>
      <c r="C205" s="28">
        <f t="shared" ca="1" si="26"/>
        <v>0.91641147446260141</v>
      </c>
      <c r="D205" s="2" t="str">
        <f t="shared" ca="1" si="27"/>
        <v>Brutta</v>
      </c>
      <c r="E205" s="28">
        <f t="shared" ca="1" si="28"/>
        <v>0.60012029044657278</v>
      </c>
      <c r="F205" s="2">
        <f t="shared" ca="1" si="29"/>
        <v>50</v>
      </c>
      <c r="G205" s="2">
        <f t="shared" ca="1" si="30"/>
        <v>25</v>
      </c>
      <c r="H205" s="2">
        <f t="shared" ca="1" si="31"/>
        <v>0</v>
      </c>
      <c r="I205" s="2">
        <f t="shared" ca="1" si="32"/>
        <v>1</v>
      </c>
      <c r="J205" s="2">
        <f t="shared" ca="1" si="33"/>
        <v>2.8999999999999986</v>
      </c>
      <c r="L205" s="5">
        <f t="shared" ca="1" si="36"/>
        <v>5.0999999999999996</v>
      </c>
      <c r="M205" s="5">
        <f t="shared" ca="1" si="35"/>
        <v>8.5</v>
      </c>
      <c r="N205" s="5">
        <f t="shared" ca="1" si="35"/>
        <v>5.6999999999999993</v>
      </c>
      <c r="O205" s="5">
        <f t="shared" ca="1" si="35"/>
        <v>2.8999999999999986</v>
      </c>
      <c r="P205" s="5">
        <f t="shared" ca="1" si="35"/>
        <v>9.9999999999997868E-2</v>
      </c>
      <c r="Q205" s="5">
        <f t="shared" ca="1" si="35"/>
        <v>-2.7000000000000028</v>
      </c>
      <c r="R205" s="5">
        <f t="shared" ca="1" si="35"/>
        <v>-5.5</v>
      </c>
    </row>
    <row r="206" spans="2:18" ht="15.5">
      <c r="B206" s="2">
        <v>185</v>
      </c>
      <c r="C206" s="28">
        <f t="shared" ca="1" si="26"/>
        <v>0.83667087058624867</v>
      </c>
      <c r="D206" s="2" t="str">
        <f t="shared" ca="1" si="27"/>
        <v>Brutta</v>
      </c>
      <c r="E206" s="28">
        <f t="shared" ca="1" si="28"/>
        <v>0.61848669174846782</v>
      </c>
      <c r="F206" s="2">
        <f t="shared" ca="1" si="29"/>
        <v>50</v>
      </c>
      <c r="G206" s="2">
        <f t="shared" ca="1" si="30"/>
        <v>25</v>
      </c>
      <c r="H206" s="2">
        <f t="shared" ca="1" si="31"/>
        <v>0</v>
      </c>
      <c r="I206" s="2">
        <f t="shared" ca="1" si="32"/>
        <v>1</v>
      </c>
      <c r="J206" s="2">
        <f t="shared" ca="1" si="33"/>
        <v>2.8999999999999986</v>
      </c>
      <c r="L206" s="5">
        <f t="shared" ca="1" si="36"/>
        <v>5.0999999999999996</v>
      </c>
      <c r="M206" s="5">
        <f t="shared" ca="1" si="35"/>
        <v>8.5</v>
      </c>
      <c r="N206" s="5">
        <f t="shared" ca="1" si="35"/>
        <v>5.6999999999999993</v>
      </c>
      <c r="O206" s="5">
        <f t="shared" ca="1" si="35"/>
        <v>2.8999999999999986</v>
      </c>
      <c r="P206" s="5">
        <f t="shared" ca="1" si="35"/>
        <v>9.9999999999997868E-2</v>
      </c>
      <c r="Q206" s="5">
        <f t="shared" ca="1" si="35"/>
        <v>-2.7000000000000028</v>
      </c>
      <c r="R206" s="5">
        <f t="shared" ca="1" si="35"/>
        <v>-5.5</v>
      </c>
    </row>
    <row r="207" spans="2:18" ht="15.5">
      <c r="B207" s="2">
        <v>186</v>
      </c>
      <c r="C207" s="28">
        <f t="shared" ca="1" si="26"/>
        <v>0.11635399580681305</v>
      </c>
      <c r="D207" s="2" t="str">
        <f t="shared" ca="1" si="27"/>
        <v>Buona</v>
      </c>
      <c r="E207" s="28">
        <f t="shared" ca="1" si="28"/>
        <v>0.52610438934641801</v>
      </c>
      <c r="F207" s="2">
        <f t="shared" ca="1" si="29"/>
        <v>80</v>
      </c>
      <c r="G207" s="2">
        <f t="shared" ca="1" si="30"/>
        <v>35</v>
      </c>
      <c r="H207" s="2">
        <f t="shared" ca="1" si="31"/>
        <v>1.6999999999999997</v>
      </c>
      <c r="I207" s="2">
        <f t="shared" ca="1" si="32"/>
        <v>0</v>
      </c>
      <c r="J207" s="2">
        <f t="shared" ca="1" si="33"/>
        <v>10.199999999999999</v>
      </c>
      <c r="L207" s="5">
        <f t="shared" ca="1" si="36"/>
        <v>0</v>
      </c>
      <c r="M207" s="5">
        <f t="shared" ca="1" si="35"/>
        <v>3.4000000000000004</v>
      </c>
      <c r="N207" s="5">
        <f t="shared" ca="1" si="35"/>
        <v>6.8</v>
      </c>
      <c r="O207" s="5">
        <f t="shared" ca="1" si="35"/>
        <v>10.199999999999999</v>
      </c>
      <c r="P207" s="5">
        <f t="shared" ca="1" si="35"/>
        <v>13.599999999999998</v>
      </c>
      <c r="Q207" s="5">
        <f t="shared" ca="1" si="35"/>
        <v>10.799999999999997</v>
      </c>
      <c r="R207" s="5">
        <f t="shared" ca="1" si="35"/>
        <v>8</v>
      </c>
    </row>
    <row r="208" spans="2:18" ht="15.5">
      <c r="B208" s="2">
        <v>187</v>
      </c>
      <c r="C208" s="28">
        <f t="shared" ca="1" si="26"/>
        <v>0.93013061859854129</v>
      </c>
      <c r="D208" s="2" t="str">
        <f t="shared" ca="1" si="27"/>
        <v>Brutta</v>
      </c>
      <c r="E208" s="28">
        <f t="shared" ca="1" si="28"/>
        <v>0.81269506222988575</v>
      </c>
      <c r="F208" s="2">
        <f t="shared" ca="1" si="29"/>
        <v>60</v>
      </c>
      <c r="G208" s="2">
        <f t="shared" ca="1" si="30"/>
        <v>30</v>
      </c>
      <c r="H208" s="2">
        <f t="shared" ca="1" si="31"/>
        <v>0</v>
      </c>
      <c r="I208" s="2">
        <f t="shared" ca="1" si="32"/>
        <v>0.5</v>
      </c>
      <c r="J208" s="2">
        <f t="shared" ca="1" si="33"/>
        <v>7.3999999999999986</v>
      </c>
      <c r="L208" s="5">
        <f t="shared" ca="1" si="36"/>
        <v>3.3999999999999995</v>
      </c>
      <c r="M208" s="5">
        <f t="shared" ca="1" si="35"/>
        <v>6.8000000000000007</v>
      </c>
      <c r="N208" s="5">
        <f t="shared" ca="1" si="35"/>
        <v>10.199999999999999</v>
      </c>
      <c r="O208" s="5">
        <f t="shared" ca="1" si="35"/>
        <v>7.3999999999999986</v>
      </c>
      <c r="P208" s="5">
        <f t="shared" ca="1" si="35"/>
        <v>4.5999999999999979</v>
      </c>
      <c r="Q208" s="5">
        <f t="shared" ca="1" si="35"/>
        <v>1.7999999999999972</v>
      </c>
      <c r="R208" s="5">
        <f t="shared" ca="1" si="35"/>
        <v>-1</v>
      </c>
    </row>
    <row r="209" spans="2:18" ht="15.5">
      <c r="B209" s="2">
        <v>188</v>
      </c>
      <c r="C209" s="28">
        <f t="shared" ca="1" si="26"/>
        <v>0.5694215600999385</v>
      </c>
      <c r="D209" s="2" t="str">
        <f t="shared" ca="1" si="27"/>
        <v>Discreta</v>
      </c>
      <c r="E209" s="28">
        <f t="shared" ca="1" si="28"/>
        <v>0.93353394095380637</v>
      </c>
      <c r="F209" s="2">
        <f t="shared" ca="1" si="29"/>
        <v>80</v>
      </c>
      <c r="G209" s="2">
        <f t="shared" ca="1" si="30"/>
        <v>35</v>
      </c>
      <c r="H209" s="2">
        <f t="shared" ca="1" si="31"/>
        <v>1.6999999999999997</v>
      </c>
      <c r="I209" s="2">
        <f t="shared" ca="1" si="32"/>
        <v>0</v>
      </c>
      <c r="J209" s="2">
        <f t="shared" ca="1" si="33"/>
        <v>10.199999999999999</v>
      </c>
      <c r="L209" s="5">
        <f t="shared" ca="1" si="36"/>
        <v>0</v>
      </c>
      <c r="M209" s="5">
        <f t="shared" ca="1" si="35"/>
        <v>3.4000000000000004</v>
      </c>
      <c r="N209" s="5">
        <f t="shared" ca="1" si="35"/>
        <v>6.8</v>
      </c>
      <c r="O209" s="5">
        <f t="shared" ca="1" si="35"/>
        <v>10.199999999999999</v>
      </c>
      <c r="P209" s="5">
        <f t="shared" ca="1" si="35"/>
        <v>13.599999999999998</v>
      </c>
      <c r="Q209" s="5">
        <f t="shared" ca="1" si="35"/>
        <v>10.799999999999997</v>
      </c>
      <c r="R209" s="5">
        <f t="shared" ca="1" si="35"/>
        <v>8</v>
      </c>
    </row>
    <row r="210" spans="2:18" ht="15.5">
      <c r="B210" s="2">
        <v>189</v>
      </c>
      <c r="C210" s="28">
        <f t="shared" ca="1" si="26"/>
        <v>0.21888430070892595</v>
      </c>
      <c r="D210" s="2" t="str">
        <f t="shared" ca="1" si="27"/>
        <v>Buona</v>
      </c>
      <c r="E210" s="28">
        <f t="shared" ca="1" si="28"/>
        <v>0.11945232565063291</v>
      </c>
      <c r="F210" s="2">
        <f t="shared" ca="1" si="29"/>
        <v>60</v>
      </c>
      <c r="G210" s="2">
        <f t="shared" ca="1" si="30"/>
        <v>30</v>
      </c>
      <c r="H210" s="2">
        <f t="shared" ca="1" si="31"/>
        <v>0</v>
      </c>
      <c r="I210" s="2">
        <f t="shared" ca="1" si="32"/>
        <v>0.5</v>
      </c>
      <c r="J210" s="2">
        <f t="shared" ca="1" si="33"/>
        <v>7.3999999999999986</v>
      </c>
      <c r="L210" s="5">
        <f t="shared" ca="1" si="36"/>
        <v>3.3999999999999995</v>
      </c>
      <c r="M210" s="5">
        <f t="shared" ca="1" si="35"/>
        <v>6.8000000000000007</v>
      </c>
      <c r="N210" s="5">
        <f t="shared" ca="1" si="35"/>
        <v>10.199999999999999</v>
      </c>
      <c r="O210" s="5">
        <f t="shared" ca="1" si="35"/>
        <v>7.3999999999999986</v>
      </c>
      <c r="P210" s="5">
        <f t="shared" ca="1" si="35"/>
        <v>4.5999999999999979</v>
      </c>
      <c r="Q210" s="5">
        <f t="shared" ca="1" si="35"/>
        <v>1.7999999999999972</v>
      </c>
      <c r="R210" s="5">
        <f t="shared" ca="1" si="35"/>
        <v>-1</v>
      </c>
    </row>
    <row r="211" spans="2:18" ht="15.5">
      <c r="B211" s="2">
        <v>190</v>
      </c>
      <c r="C211" s="28">
        <f t="shared" ca="1" si="26"/>
        <v>0.50562040737930658</v>
      </c>
      <c r="D211" s="2" t="str">
        <f t="shared" ca="1" si="27"/>
        <v>Discreta</v>
      </c>
      <c r="E211" s="28">
        <f t="shared" ca="1" si="28"/>
        <v>0.53629457884756904</v>
      </c>
      <c r="F211" s="2">
        <f t="shared" ca="1" si="29"/>
        <v>60</v>
      </c>
      <c r="G211" s="2">
        <f t="shared" ca="1" si="30"/>
        <v>30</v>
      </c>
      <c r="H211" s="2">
        <f t="shared" ca="1" si="31"/>
        <v>0</v>
      </c>
      <c r="I211" s="2">
        <f t="shared" ca="1" si="32"/>
        <v>0.5</v>
      </c>
      <c r="J211" s="2">
        <f t="shared" ca="1" si="33"/>
        <v>7.3999999999999986</v>
      </c>
      <c r="L211" s="5">
        <f t="shared" ca="1" si="36"/>
        <v>3.3999999999999995</v>
      </c>
      <c r="M211" s="5">
        <f t="shared" ca="1" si="35"/>
        <v>6.8000000000000007</v>
      </c>
      <c r="N211" s="5">
        <f t="shared" ca="1" si="35"/>
        <v>10.199999999999999</v>
      </c>
      <c r="O211" s="5">
        <f t="shared" ca="1" si="35"/>
        <v>7.3999999999999986</v>
      </c>
      <c r="P211" s="5">
        <f t="shared" ca="1" si="35"/>
        <v>4.5999999999999979</v>
      </c>
      <c r="Q211" s="5">
        <f t="shared" ca="1" si="35"/>
        <v>1.7999999999999972</v>
      </c>
      <c r="R211" s="5">
        <f t="shared" ca="1" si="35"/>
        <v>-1</v>
      </c>
    </row>
    <row r="212" spans="2:18" ht="15.5">
      <c r="B212" s="2">
        <v>191</v>
      </c>
      <c r="C212" s="28">
        <f t="shared" ca="1" si="26"/>
        <v>0.93918708474606472</v>
      </c>
      <c r="D212" s="2" t="str">
        <f t="shared" ca="1" si="27"/>
        <v>Brutta</v>
      </c>
      <c r="E212" s="28">
        <f t="shared" ca="1" si="28"/>
        <v>0.59397646493455991</v>
      </c>
      <c r="F212" s="2">
        <f t="shared" ca="1" si="29"/>
        <v>50</v>
      </c>
      <c r="G212" s="2">
        <f t="shared" ca="1" si="30"/>
        <v>25</v>
      </c>
      <c r="H212" s="2">
        <f t="shared" ca="1" si="31"/>
        <v>0</v>
      </c>
      <c r="I212" s="2">
        <f t="shared" ca="1" si="32"/>
        <v>1</v>
      </c>
      <c r="J212" s="2">
        <f t="shared" ca="1" si="33"/>
        <v>2.8999999999999986</v>
      </c>
      <c r="L212" s="5">
        <f t="shared" ca="1" si="36"/>
        <v>5.0999999999999996</v>
      </c>
      <c r="M212" s="5">
        <f t="shared" ca="1" si="35"/>
        <v>8.5</v>
      </c>
      <c r="N212" s="5">
        <f t="shared" ca="1" si="35"/>
        <v>5.6999999999999993</v>
      </c>
      <c r="O212" s="5">
        <f t="shared" ca="1" si="35"/>
        <v>2.8999999999999986</v>
      </c>
      <c r="P212" s="5">
        <f t="shared" ca="1" si="35"/>
        <v>9.9999999999997868E-2</v>
      </c>
      <c r="Q212" s="5">
        <f t="shared" ca="1" si="35"/>
        <v>-2.7000000000000028</v>
      </c>
      <c r="R212" s="5">
        <f t="shared" ca="1" si="35"/>
        <v>-5.5</v>
      </c>
    </row>
    <row r="213" spans="2:18" ht="15.5">
      <c r="B213" s="2">
        <v>192</v>
      </c>
      <c r="C213" s="28">
        <f t="shared" ca="1" si="26"/>
        <v>0.93012209294859849</v>
      </c>
      <c r="D213" s="2" t="str">
        <f t="shared" ca="1" si="27"/>
        <v>Brutta</v>
      </c>
      <c r="E213" s="28">
        <f t="shared" ca="1" si="28"/>
        <v>0.23331056847371878</v>
      </c>
      <c r="F213" s="2">
        <f t="shared" ca="1" si="29"/>
        <v>40</v>
      </c>
      <c r="G213" s="2">
        <f t="shared" ca="1" si="30"/>
        <v>20</v>
      </c>
      <c r="H213" s="2">
        <f t="shared" ca="1" si="31"/>
        <v>0</v>
      </c>
      <c r="I213" s="2">
        <f t="shared" ca="1" si="32"/>
        <v>1.5</v>
      </c>
      <c r="J213" s="2">
        <f t="shared" ca="1" si="33"/>
        <v>-1.6000000000000014</v>
      </c>
      <c r="L213" s="5">
        <f t="shared" ca="1" si="36"/>
        <v>6.7999999999999989</v>
      </c>
      <c r="M213" s="5">
        <f t="shared" ca="1" si="35"/>
        <v>4</v>
      </c>
      <c r="N213" s="5">
        <f t="shared" ca="1" si="35"/>
        <v>1.1999999999999993</v>
      </c>
      <c r="O213" s="5">
        <f t="shared" ca="1" si="35"/>
        <v>-1.6000000000000014</v>
      </c>
      <c r="P213" s="5">
        <f t="shared" ca="1" si="35"/>
        <v>-4.4000000000000021</v>
      </c>
      <c r="Q213" s="5">
        <f t="shared" ca="1" si="35"/>
        <v>-7.2000000000000028</v>
      </c>
      <c r="R213" s="5">
        <f t="shared" ca="1" si="35"/>
        <v>-10</v>
      </c>
    </row>
    <row r="214" spans="2:18" ht="15.5">
      <c r="B214" s="2">
        <v>193</v>
      </c>
      <c r="C214" s="28">
        <f t="shared" ca="1" si="26"/>
        <v>0.99890888947241874</v>
      </c>
      <c r="D214" s="2" t="str">
        <f t="shared" ca="1" si="27"/>
        <v>Brutta</v>
      </c>
      <c r="E214" s="28">
        <f t="shared" ca="1" si="28"/>
        <v>0.18072540283486793</v>
      </c>
      <c r="F214" s="2">
        <f t="shared" ca="1" si="29"/>
        <v>40</v>
      </c>
      <c r="G214" s="2">
        <f t="shared" ca="1" si="30"/>
        <v>20</v>
      </c>
      <c r="H214" s="2">
        <f t="shared" ca="1" si="31"/>
        <v>0</v>
      </c>
      <c r="I214" s="2">
        <f t="shared" ca="1" si="32"/>
        <v>1.5</v>
      </c>
      <c r="J214" s="2">
        <f t="shared" ca="1" si="33"/>
        <v>-1.6000000000000014</v>
      </c>
      <c r="L214" s="5">
        <f t="shared" ca="1" si="36"/>
        <v>6.7999999999999989</v>
      </c>
      <c r="M214" s="5">
        <f t="shared" ca="1" si="35"/>
        <v>4</v>
      </c>
      <c r="N214" s="5">
        <f t="shared" ca="1" si="35"/>
        <v>1.1999999999999993</v>
      </c>
      <c r="O214" s="5">
        <f t="shared" ca="1" si="35"/>
        <v>-1.6000000000000014</v>
      </c>
      <c r="P214" s="5">
        <f t="shared" ca="1" si="35"/>
        <v>-4.4000000000000021</v>
      </c>
      <c r="Q214" s="5">
        <f t="shared" ca="1" si="35"/>
        <v>-7.2000000000000028</v>
      </c>
      <c r="R214" s="5">
        <f t="shared" ca="1" si="35"/>
        <v>-10</v>
      </c>
    </row>
    <row r="215" spans="2:18" ht="15.5">
      <c r="B215" s="2">
        <v>194</v>
      </c>
      <c r="C215" s="28">
        <f t="shared" ref="C215:C278" ca="1" si="37">RAND()</f>
        <v>0.70813722215395047</v>
      </c>
      <c r="D215" s="2" t="str">
        <f t="shared" ref="D215:D278" ca="1" si="38">VLOOKUP(C215,$D$7:$E$9,2)</f>
        <v>Discreta</v>
      </c>
      <c r="E215" s="28">
        <f t="shared" ref="E215:E278" ca="1" si="39">RAND()</f>
        <v>0.37615204593639495</v>
      </c>
      <c r="F215" s="2">
        <f t="shared" ref="F215:F278" ca="1" si="40">IF(D215="Brutta",VLOOKUP(E215,$O$7:$P$11,2),IF(D215="Discreta",VLOOKUP(E215,$R$7:$S$12,2),VLOOKUP(E215,$U$7:$V$13,2)))</f>
        <v>60</v>
      </c>
      <c r="G215" s="2">
        <f t="shared" ref="G215:G278" ca="1" si="41">$J$2*MIN(F215,$F$1)</f>
        <v>30</v>
      </c>
      <c r="H215" s="2">
        <f t="shared" ref="H215:H278" ca="1" si="42">($J$2-$J$1)*MAX(0,F215-$F$1)</f>
        <v>0</v>
      </c>
      <c r="I215" s="2">
        <f t="shared" ref="I215:I278" ca="1" si="43">$J$3*MAX(0,$F$1-F215)</f>
        <v>0.5</v>
      </c>
      <c r="J215" s="2">
        <f t="shared" ref="J215:J278" ca="1" si="44">G215-$J$1*$F$1-H215+I215</f>
        <v>7.3999999999999986</v>
      </c>
      <c r="L215" s="5">
        <f t="shared" ca="1" si="36"/>
        <v>3.3999999999999995</v>
      </c>
      <c r="M215" s="5">
        <f t="shared" ca="1" si="35"/>
        <v>6.8000000000000007</v>
      </c>
      <c r="N215" s="5">
        <f t="shared" ca="1" si="35"/>
        <v>10.199999999999999</v>
      </c>
      <c r="O215" s="5">
        <f t="shared" ca="1" si="35"/>
        <v>7.3999999999999986</v>
      </c>
      <c r="P215" s="5">
        <f t="shared" ca="1" si="35"/>
        <v>4.5999999999999979</v>
      </c>
      <c r="Q215" s="5">
        <f t="shared" ca="1" si="35"/>
        <v>1.7999999999999972</v>
      </c>
      <c r="R215" s="5">
        <f t="shared" ca="1" si="35"/>
        <v>-1</v>
      </c>
    </row>
    <row r="216" spans="2:18" ht="15.5">
      <c r="B216" s="2">
        <v>195</v>
      </c>
      <c r="C216" s="28">
        <f t="shared" ca="1" si="37"/>
        <v>0.32543196518923168</v>
      </c>
      <c r="D216" s="2" t="str">
        <f t="shared" ca="1" si="38"/>
        <v>Buona</v>
      </c>
      <c r="E216" s="28">
        <f t="shared" ca="1" si="39"/>
        <v>0.64105943125620357</v>
      </c>
      <c r="F216" s="2">
        <f t="shared" ca="1" si="40"/>
        <v>80</v>
      </c>
      <c r="G216" s="2">
        <f t="shared" ca="1" si="41"/>
        <v>35</v>
      </c>
      <c r="H216" s="2">
        <f t="shared" ca="1" si="42"/>
        <v>1.6999999999999997</v>
      </c>
      <c r="I216" s="2">
        <f t="shared" ca="1" si="43"/>
        <v>0</v>
      </c>
      <c r="J216" s="2">
        <f t="shared" ca="1" si="44"/>
        <v>10.199999999999999</v>
      </c>
      <c r="L216" s="5">
        <f t="shared" ca="1" si="36"/>
        <v>0</v>
      </c>
      <c r="M216" s="5">
        <f t="shared" ca="1" si="35"/>
        <v>3.4000000000000004</v>
      </c>
      <c r="N216" s="5">
        <f t="shared" ca="1" si="35"/>
        <v>6.8</v>
      </c>
      <c r="O216" s="5">
        <f t="shared" ca="1" si="35"/>
        <v>10.199999999999999</v>
      </c>
      <c r="P216" s="5">
        <f t="shared" ca="1" si="35"/>
        <v>13.599999999999998</v>
      </c>
      <c r="Q216" s="5">
        <f t="shared" ca="1" si="35"/>
        <v>10.799999999999997</v>
      </c>
      <c r="R216" s="5">
        <f t="shared" ca="1" si="35"/>
        <v>8</v>
      </c>
    </row>
    <row r="217" spans="2:18" ht="15.5">
      <c r="B217" s="2">
        <v>196</v>
      </c>
      <c r="C217" s="28">
        <f t="shared" ca="1" si="37"/>
        <v>0.81633842327200412</v>
      </c>
      <c r="D217" s="2" t="str">
        <f t="shared" ca="1" si="38"/>
        <v>Brutta</v>
      </c>
      <c r="E217" s="28">
        <f t="shared" ca="1" si="39"/>
        <v>0.43791425605736911</v>
      </c>
      <c r="F217" s="2">
        <f t="shared" ca="1" si="40"/>
        <v>40</v>
      </c>
      <c r="G217" s="2">
        <f t="shared" ca="1" si="41"/>
        <v>20</v>
      </c>
      <c r="H217" s="2">
        <f t="shared" ca="1" si="42"/>
        <v>0</v>
      </c>
      <c r="I217" s="2">
        <f t="shared" ca="1" si="43"/>
        <v>1.5</v>
      </c>
      <c r="J217" s="2">
        <f t="shared" ca="1" si="44"/>
        <v>-1.6000000000000014</v>
      </c>
      <c r="L217" s="5">
        <f t="shared" ca="1" si="36"/>
        <v>6.7999999999999989</v>
      </c>
      <c r="M217" s="5">
        <f t="shared" ca="1" si="35"/>
        <v>4</v>
      </c>
      <c r="N217" s="5">
        <f t="shared" ca="1" si="35"/>
        <v>1.1999999999999993</v>
      </c>
      <c r="O217" s="5">
        <f t="shared" ca="1" si="35"/>
        <v>-1.6000000000000014</v>
      </c>
      <c r="P217" s="5">
        <f t="shared" ca="1" si="35"/>
        <v>-4.4000000000000021</v>
      </c>
      <c r="Q217" s="5">
        <f t="shared" ca="1" si="35"/>
        <v>-7.2000000000000028</v>
      </c>
      <c r="R217" s="5">
        <f t="shared" ca="1" si="35"/>
        <v>-10</v>
      </c>
    </row>
    <row r="218" spans="2:18" ht="15.5">
      <c r="B218" s="2">
        <v>197</v>
      </c>
      <c r="C218" s="28">
        <f t="shared" ca="1" si="37"/>
        <v>0.28429191374378804</v>
      </c>
      <c r="D218" s="2" t="str">
        <f t="shared" ca="1" si="38"/>
        <v>Buona</v>
      </c>
      <c r="E218" s="28">
        <f t="shared" ca="1" si="39"/>
        <v>0.54789971065290455</v>
      </c>
      <c r="F218" s="2">
        <f t="shared" ca="1" si="40"/>
        <v>80</v>
      </c>
      <c r="G218" s="2">
        <f t="shared" ca="1" si="41"/>
        <v>35</v>
      </c>
      <c r="H218" s="2">
        <f t="shared" ca="1" si="42"/>
        <v>1.6999999999999997</v>
      </c>
      <c r="I218" s="2">
        <f t="shared" ca="1" si="43"/>
        <v>0</v>
      </c>
      <c r="J218" s="2">
        <f t="shared" ca="1" si="44"/>
        <v>10.199999999999999</v>
      </c>
      <c r="L218" s="5">
        <f t="shared" ca="1" si="36"/>
        <v>0</v>
      </c>
      <c r="M218" s="5">
        <f t="shared" ca="1" si="35"/>
        <v>3.4000000000000004</v>
      </c>
      <c r="N218" s="5">
        <f t="shared" ca="1" si="35"/>
        <v>6.8</v>
      </c>
      <c r="O218" s="5">
        <f t="shared" ca="1" si="35"/>
        <v>10.199999999999999</v>
      </c>
      <c r="P218" s="5">
        <f t="shared" ca="1" si="35"/>
        <v>13.599999999999998</v>
      </c>
      <c r="Q218" s="5">
        <f t="shared" ca="1" si="35"/>
        <v>10.799999999999997</v>
      </c>
      <c r="R218" s="5">
        <f t="shared" ca="1" si="35"/>
        <v>8</v>
      </c>
    </row>
    <row r="219" spans="2:18" ht="15.5">
      <c r="B219" s="2">
        <v>198</v>
      </c>
      <c r="C219" s="28">
        <f t="shared" ca="1" si="37"/>
        <v>0.56348554584807475</v>
      </c>
      <c r="D219" s="2" t="str">
        <f t="shared" ca="1" si="38"/>
        <v>Discreta</v>
      </c>
      <c r="E219" s="28">
        <f t="shared" ca="1" si="39"/>
        <v>0.62761724802896213</v>
      </c>
      <c r="F219" s="2">
        <f t="shared" ca="1" si="40"/>
        <v>60</v>
      </c>
      <c r="G219" s="2">
        <f t="shared" ca="1" si="41"/>
        <v>30</v>
      </c>
      <c r="H219" s="2">
        <f t="shared" ca="1" si="42"/>
        <v>0</v>
      </c>
      <c r="I219" s="2">
        <f t="shared" ca="1" si="43"/>
        <v>0.5</v>
      </c>
      <c r="J219" s="2">
        <f t="shared" ca="1" si="44"/>
        <v>7.3999999999999986</v>
      </c>
      <c r="L219" s="5">
        <f t="shared" ca="1" si="36"/>
        <v>3.3999999999999995</v>
      </c>
      <c r="M219" s="5">
        <f t="shared" ca="1" si="35"/>
        <v>6.8000000000000007</v>
      </c>
      <c r="N219" s="5">
        <f t="shared" ca="1" si="35"/>
        <v>10.199999999999999</v>
      </c>
      <c r="O219" s="5">
        <f t="shared" ca="1" si="35"/>
        <v>7.3999999999999986</v>
      </c>
      <c r="P219" s="5">
        <f t="shared" ca="1" si="35"/>
        <v>4.5999999999999979</v>
      </c>
      <c r="Q219" s="5">
        <f t="shared" ca="1" si="35"/>
        <v>1.7999999999999972</v>
      </c>
      <c r="R219" s="5">
        <f t="shared" ca="1" si="35"/>
        <v>-1</v>
      </c>
    </row>
    <row r="220" spans="2:18" ht="15.5">
      <c r="B220" s="2">
        <v>199</v>
      </c>
      <c r="C220" s="28">
        <f t="shared" ca="1" si="37"/>
        <v>0.67860780650795349</v>
      </c>
      <c r="D220" s="2" t="str">
        <f t="shared" ca="1" si="38"/>
        <v>Discreta</v>
      </c>
      <c r="E220" s="28">
        <f t="shared" ca="1" si="39"/>
        <v>0.89041138180501045</v>
      </c>
      <c r="F220" s="2">
        <f t="shared" ca="1" si="40"/>
        <v>80</v>
      </c>
      <c r="G220" s="2">
        <f t="shared" ca="1" si="41"/>
        <v>35</v>
      </c>
      <c r="H220" s="2">
        <f t="shared" ca="1" si="42"/>
        <v>1.6999999999999997</v>
      </c>
      <c r="I220" s="2">
        <f t="shared" ca="1" si="43"/>
        <v>0</v>
      </c>
      <c r="J220" s="2">
        <f t="shared" ca="1" si="44"/>
        <v>10.199999999999999</v>
      </c>
      <c r="L220" s="5">
        <f t="shared" ca="1" si="36"/>
        <v>0</v>
      </c>
      <c r="M220" s="5">
        <f t="shared" ca="1" si="35"/>
        <v>3.4000000000000004</v>
      </c>
      <c r="N220" s="5">
        <f t="shared" ca="1" si="35"/>
        <v>6.8</v>
      </c>
      <c r="O220" s="5">
        <f t="shared" ca="1" si="35"/>
        <v>10.199999999999999</v>
      </c>
      <c r="P220" s="5">
        <f t="shared" ca="1" si="35"/>
        <v>13.599999999999998</v>
      </c>
      <c r="Q220" s="5">
        <f t="shared" ca="1" si="35"/>
        <v>10.799999999999997</v>
      </c>
      <c r="R220" s="5">
        <f t="shared" ca="1" si="35"/>
        <v>8</v>
      </c>
    </row>
    <row r="221" spans="2:18" ht="15.5">
      <c r="B221" s="2">
        <v>200</v>
      </c>
      <c r="C221" s="28">
        <f t="shared" ca="1" si="37"/>
        <v>0.98556787304916971</v>
      </c>
      <c r="D221" s="2" t="str">
        <f t="shared" ca="1" si="38"/>
        <v>Brutta</v>
      </c>
      <c r="E221" s="28">
        <f t="shared" ca="1" si="39"/>
        <v>0.87089441679011448</v>
      </c>
      <c r="F221" s="2">
        <f t="shared" ca="1" si="40"/>
        <v>70</v>
      </c>
      <c r="G221" s="2">
        <f t="shared" ca="1" si="41"/>
        <v>35</v>
      </c>
      <c r="H221" s="2">
        <f t="shared" ca="1" si="42"/>
        <v>0</v>
      </c>
      <c r="I221" s="2">
        <f t="shared" ca="1" si="43"/>
        <v>0</v>
      </c>
      <c r="J221" s="2">
        <f t="shared" ca="1" si="44"/>
        <v>11.899999999999999</v>
      </c>
      <c r="L221" s="5">
        <f t="shared" ca="1" si="36"/>
        <v>1.6999999999999993</v>
      </c>
      <c r="M221" s="5">
        <f t="shared" ca="1" si="35"/>
        <v>5.1000000000000005</v>
      </c>
      <c r="N221" s="5">
        <f t="shared" ca="1" si="35"/>
        <v>8.5</v>
      </c>
      <c r="O221" s="5">
        <f t="shared" ca="1" si="35"/>
        <v>11.899999999999999</v>
      </c>
      <c r="P221" s="5">
        <f t="shared" ca="1" si="35"/>
        <v>9.0999999999999979</v>
      </c>
      <c r="Q221" s="5">
        <f t="shared" ca="1" si="35"/>
        <v>6.2999999999999972</v>
      </c>
      <c r="R221" s="5">
        <f t="shared" ca="1" si="35"/>
        <v>3.5</v>
      </c>
    </row>
    <row r="222" spans="2:18" ht="15.5">
      <c r="B222" s="2">
        <v>201</v>
      </c>
      <c r="C222" s="28">
        <f t="shared" ca="1" si="37"/>
        <v>0.15597133684045006</v>
      </c>
      <c r="D222" s="2" t="str">
        <f t="shared" ca="1" si="38"/>
        <v>Buona</v>
      </c>
      <c r="E222" s="28">
        <f t="shared" ca="1" si="39"/>
        <v>0.49948883022888713</v>
      </c>
      <c r="F222" s="2">
        <f t="shared" ca="1" si="40"/>
        <v>80</v>
      </c>
      <c r="G222" s="2">
        <f t="shared" ca="1" si="41"/>
        <v>35</v>
      </c>
      <c r="H222" s="2">
        <f t="shared" ca="1" si="42"/>
        <v>1.6999999999999997</v>
      </c>
      <c r="I222" s="2">
        <f t="shared" ca="1" si="43"/>
        <v>0</v>
      </c>
      <c r="J222" s="2">
        <f t="shared" ca="1" si="44"/>
        <v>10.199999999999999</v>
      </c>
      <c r="L222" s="5">
        <f t="shared" ca="1" si="36"/>
        <v>0</v>
      </c>
      <c r="M222" s="5">
        <f t="shared" ca="1" si="35"/>
        <v>3.4000000000000004</v>
      </c>
      <c r="N222" s="5">
        <f t="shared" ca="1" si="35"/>
        <v>6.8</v>
      </c>
      <c r="O222" s="5">
        <f t="shared" ca="1" si="35"/>
        <v>10.199999999999999</v>
      </c>
      <c r="P222" s="5">
        <f t="shared" ca="1" si="35"/>
        <v>13.599999999999998</v>
      </c>
      <c r="Q222" s="5">
        <f t="shared" ca="1" si="35"/>
        <v>10.799999999999997</v>
      </c>
      <c r="R222" s="5">
        <f t="shared" ca="1" si="35"/>
        <v>8</v>
      </c>
    </row>
    <row r="223" spans="2:18" ht="15.5">
      <c r="B223" s="2">
        <v>202</v>
      </c>
      <c r="C223" s="28">
        <f t="shared" ca="1" si="37"/>
        <v>0.25860192016016426</v>
      </c>
      <c r="D223" s="2" t="str">
        <f t="shared" ca="1" si="38"/>
        <v>Buona</v>
      </c>
      <c r="E223" s="28">
        <f t="shared" ca="1" si="39"/>
        <v>0.63844980113131</v>
      </c>
      <c r="F223" s="2">
        <f t="shared" ca="1" si="40"/>
        <v>80</v>
      </c>
      <c r="G223" s="2">
        <f t="shared" ca="1" si="41"/>
        <v>35</v>
      </c>
      <c r="H223" s="2">
        <f t="shared" ca="1" si="42"/>
        <v>1.6999999999999997</v>
      </c>
      <c r="I223" s="2">
        <f t="shared" ca="1" si="43"/>
        <v>0</v>
      </c>
      <c r="J223" s="2">
        <f t="shared" ca="1" si="44"/>
        <v>10.199999999999999</v>
      </c>
      <c r="L223" s="5">
        <f t="shared" ca="1" si="36"/>
        <v>0</v>
      </c>
      <c r="M223" s="5">
        <f t="shared" ca="1" si="35"/>
        <v>3.4000000000000004</v>
      </c>
      <c r="N223" s="5">
        <f t="shared" ca="1" si="35"/>
        <v>6.8</v>
      </c>
      <c r="O223" s="5">
        <f t="shared" ca="1" si="35"/>
        <v>10.199999999999999</v>
      </c>
      <c r="P223" s="5">
        <f t="shared" ca="1" si="35"/>
        <v>13.599999999999998</v>
      </c>
      <c r="Q223" s="5">
        <f t="shared" ca="1" si="35"/>
        <v>10.799999999999997</v>
      </c>
      <c r="R223" s="5">
        <f t="shared" ca="1" si="35"/>
        <v>8</v>
      </c>
    </row>
    <row r="224" spans="2:18" ht="15.5">
      <c r="B224" s="2">
        <v>203</v>
      </c>
      <c r="C224" s="28">
        <f t="shared" ca="1" si="37"/>
        <v>0.77146504618576361</v>
      </c>
      <c r="D224" s="2" t="str">
        <f t="shared" ca="1" si="38"/>
        <v>Discreta</v>
      </c>
      <c r="E224" s="28">
        <f t="shared" ca="1" si="39"/>
        <v>8.0896994116784526E-2</v>
      </c>
      <c r="F224" s="2">
        <f t="shared" ca="1" si="40"/>
        <v>40</v>
      </c>
      <c r="G224" s="2">
        <f t="shared" ca="1" si="41"/>
        <v>20</v>
      </c>
      <c r="H224" s="2">
        <f t="shared" ca="1" si="42"/>
        <v>0</v>
      </c>
      <c r="I224" s="2">
        <f t="shared" ca="1" si="43"/>
        <v>1.5</v>
      </c>
      <c r="J224" s="2">
        <f t="shared" ca="1" si="44"/>
        <v>-1.6000000000000014</v>
      </c>
      <c r="L224" s="5">
        <f t="shared" ca="1" si="36"/>
        <v>6.7999999999999989</v>
      </c>
      <c r="M224" s="5">
        <f t="shared" ca="1" si="35"/>
        <v>4</v>
      </c>
      <c r="N224" s="5">
        <f t="shared" ca="1" si="35"/>
        <v>1.1999999999999993</v>
      </c>
      <c r="O224" s="5">
        <f t="shared" ca="1" si="35"/>
        <v>-1.6000000000000014</v>
      </c>
      <c r="P224" s="5">
        <f t="shared" ca="1" si="35"/>
        <v>-4.4000000000000021</v>
      </c>
      <c r="Q224" s="5">
        <f t="shared" ca="1" si="35"/>
        <v>-7.2000000000000028</v>
      </c>
      <c r="R224" s="5">
        <f t="shared" ca="1" si="35"/>
        <v>-10</v>
      </c>
    </row>
    <row r="225" spans="2:18" ht="15.5">
      <c r="B225" s="2">
        <v>204</v>
      </c>
      <c r="C225" s="28">
        <f t="shared" ca="1" si="37"/>
        <v>0.26957999029995761</v>
      </c>
      <c r="D225" s="2" t="str">
        <f t="shared" ca="1" si="38"/>
        <v>Buona</v>
      </c>
      <c r="E225" s="28">
        <f t="shared" ca="1" si="39"/>
        <v>0.52540646235304778</v>
      </c>
      <c r="F225" s="2">
        <f t="shared" ca="1" si="40"/>
        <v>80</v>
      </c>
      <c r="G225" s="2">
        <f t="shared" ca="1" si="41"/>
        <v>35</v>
      </c>
      <c r="H225" s="2">
        <f t="shared" ca="1" si="42"/>
        <v>1.6999999999999997</v>
      </c>
      <c r="I225" s="2">
        <f t="shared" ca="1" si="43"/>
        <v>0</v>
      </c>
      <c r="J225" s="2">
        <f t="shared" ca="1" si="44"/>
        <v>10.199999999999999</v>
      </c>
      <c r="L225" s="5">
        <f t="shared" ca="1" si="36"/>
        <v>0</v>
      </c>
      <c r="M225" s="5">
        <f t="shared" ca="1" si="35"/>
        <v>3.4000000000000004</v>
      </c>
      <c r="N225" s="5">
        <f t="shared" ca="1" si="35"/>
        <v>6.8</v>
      </c>
      <c r="O225" s="5">
        <f t="shared" ca="1" si="35"/>
        <v>10.199999999999999</v>
      </c>
      <c r="P225" s="5">
        <f t="shared" ca="1" si="35"/>
        <v>13.599999999999998</v>
      </c>
      <c r="Q225" s="5">
        <f t="shared" ca="1" si="35"/>
        <v>10.799999999999997</v>
      </c>
      <c r="R225" s="5">
        <f t="shared" ca="1" si="35"/>
        <v>8</v>
      </c>
    </row>
    <row r="226" spans="2:18" ht="15.5">
      <c r="B226" s="2">
        <v>205</v>
      </c>
      <c r="C226" s="28">
        <f t="shared" ca="1" si="37"/>
        <v>0.90963206625372373</v>
      </c>
      <c r="D226" s="2" t="str">
        <f t="shared" ca="1" si="38"/>
        <v>Brutta</v>
      </c>
      <c r="E226" s="28">
        <f t="shared" ca="1" si="39"/>
        <v>0.68605350283714828</v>
      </c>
      <c r="F226" s="2">
        <f t="shared" ca="1" si="40"/>
        <v>60</v>
      </c>
      <c r="G226" s="2">
        <f t="shared" ca="1" si="41"/>
        <v>30</v>
      </c>
      <c r="H226" s="2">
        <f t="shared" ca="1" si="42"/>
        <v>0</v>
      </c>
      <c r="I226" s="2">
        <f t="shared" ca="1" si="43"/>
        <v>0.5</v>
      </c>
      <c r="J226" s="2">
        <f t="shared" ca="1" si="44"/>
        <v>7.3999999999999986</v>
      </c>
      <c r="L226" s="5">
        <f t="shared" ca="1" si="36"/>
        <v>3.3999999999999995</v>
      </c>
      <c r="M226" s="5">
        <f t="shared" ca="1" si="35"/>
        <v>6.8000000000000007</v>
      </c>
      <c r="N226" s="5">
        <f t="shared" ca="1" si="35"/>
        <v>10.199999999999999</v>
      </c>
      <c r="O226" s="5">
        <f t="shared" ca="1" si="35"/>
        <v>7.3999999999999986</v>
      </c>
      <c r="P226" s="5">
        <f t="shared" ca="1" si="35"/>
        <v>4.5999999999999979</v>
      </c>
      <c r="Q226" s="5">
        <f t="shared" ca="1" si="35"/>
        <v>1.7999999999999972</v>
      </c>
      <c r="R226" s="5">
        <f t="shared" ca="1" si="35"/>
        <v>-1</v>
      </c>
    </row>
    <row r="227" spans="2:18" ht="15.5">
      <c r="B227" s="2">
        <v>206</v>
      </c>
      <c r="C227" s="28">
        <f t="shared" ca="1" si="37"/>
        <v>0.94337262693003499</v>
      </c>
      <c r="D227" s="2" t="str">
        <f t="shared" ca="1" si="38"/>
        <v>Brutta</v>
      </c>
      <c r="E227" s="28">
        <f t="shared" ca="1" si="39"/>
        <v>0.14883861231790818</v>
      </c>
      <c r="F227" s="2">
        <f t="shared" ca="1" si="40"/>
        <v>40</v>
      </c>
      <c r="G227" s="2">
        <f t="shared" ca="1" si="41"/>
        <v>20</v>
      </c>
      <c r="H227" s="2">
        <f t="shared" ca="1" si="42"/>
        <v>0</v>
      </c>
      <c r="I227" s="2">
        <f t="shared" ca="1" si="43"/>
        <v>1.5</v>
      </c>
      <c r="J227" s="2">
        <f t="shared" ca="1" si="44"/>
        <v>-1.6000000000000014</v>
      </c>
      <c r="L227" s="5">
        <f t="shared" ca="1" si="36"/>
        <v>6.7999999999999989</v>
      </c>
      <c r="M227" s="5">
        <f t="shared" ca="1" si="35"/>
        <v>4</v>
      </c>
      <c r="N227" s="5">
        <f t="shared" ca="1" si="35"/>
        <v>1.1999999999999993</v>
      </c>
      <c r="O227" s="5">
        <f t="shared" ca="1" si="35"/>
        <v>-1.6000000000000014</v>
      </c>
      <c r="P227" s="5">
        <f t="shared" ca="1" si="35"/>
        <v>-4.4000000000000021</v>
      </c>
      <c r="Q227" s="5">
        <f t="shared" ca="1" si="35"/>
        <v>-7.2000000000000028</v>
      </c>
      <c r="R227" s="5">
        <f t="shared" ca="1" si="35"/>
        <v>-10</v>
      </c>
    </row>
    <row r="228" spans="2:18" ht="15.5">
      <c r="B228" s="2">
        <v>207</v>
      </c>
      <c r="C228" s="28">
        <f t="shared" ca="1" si="37"/>
        <v>1.2098225079530733E-2</v>
      </c>
      <c r="D228" s="2" t="str">
        <f t="shared" ca="1" si="38"/>
        <v>Buona</v>
      </c>
      <c r="E228" s="28">
        <f t="shared" ca="1" si="39"/>
        <v>0.43116169208676558</v>
      </c>
      <c r="F228" s="2">
        <f t="shared" ca="1" si="40"/>
        <v>80</v>
      </c>
      <c r="G228" s="2">
        <f t="shared" ca="1" si="41"/>
        <v>35</v>
      </c>
      <c r="H228" s="2">
        <f t="shared" ca="1" si="42"/>
        <v>1.6999999999999997</v>
      </c>
      <c r="I228" s="2">
        <f t="shared" ca="1" si="43"/>
        <v>0</v>
      </c>
      <c r="J228" s="2">
        <f t="shared" ca="1" si="44"/>
        <v>10.199999999999999</v>
      </c>
      <c r="L228" s="5">
        <f t="shared" ca="1" si="36"/>
        <v>0</v>
      </c>
      <c r="M228" s="5">
        <f t="shared" ca="1" si="35"/>
        <v>3.4000000000000004</v>
      </c>
      <c r="N228" s="5">
        <f t="shared" ca="1" si="35"/>
        <v>6.8</v>
      </c>
      <c r="O228" s="5">
        <f t="shared" ca="1" si="35"/>
        <v>10.199999999999999</v>
      </c>
      <c r="P228" s="5">
        <f t="shared" ca="1" si="35"/>
        <v>13.599999999999998</v>
      </c>
      <c r="Q228" s="5">
        <f t="shared" ca="1" si="35"/>
        <v>10.799999999999997</v>
      </c>
      <c r="R228" s="5">
        <f t="shared" ca="1" si="35"/>
        <v>8</v>
      </c>
    </row>
    <row r="229" spans="2:18" ht="15.5">
      <c r="B229" s="2">
        <v>208</v>
      </c>
      <c r="C229" s="28">
        <f t="shared" ca="1" si="37"/>
        <v>0.86554297726783036</v>
      </c>
      <c r="D229" s="2" t="str">
        <f t="shared" ca="1" si="38"/>
        <v>Brutta</v>
      </c>
      <c r="E229" s="28">
        <f t="shared" ca="1" si="39"/>
        <v>0.20545357811603049</v>
      </c>
      <c r="F229" s="2">
        <f t="shared" ca="1" si="40"/>
        <v>40</v>
      </c>
      <c r="G229" s="2">
        <f t="shared" ca="1" si="41"/>
        <v>20</v>
      </c>
      <c r="H229" s="2">
        <f t="shared" ca="1" si="42"/>
        <v>0</v>
      </c>
      <c r="I229" s="2">
        <f t="shared" ca="1" si="43"/>
        <v>1.5</v>
      </c>
      <c r="J229" s="2">
        <f t="shared" ca="1" si="44"/>
        <v>-1.6000000000000014</v>
      </c>
      <c r="L229" s="5">
        <f t="shared" ca="1" si="36"/>
        <v>6.7999999999999989</v>
      </c>
      <c r="M229" s="5">
        <f t="shared" ca="1" si="35"/>
        <v>4</v>
      </c>
      <c r="N229" s="5">
        <f t="shared" ca="1" si="35"/>
        <v>1.1999999999999993</v>
      </c>
      <c r="O229" s="5">
        <f t="shared" ca="1" si="35"/>
        <v>-1.6000000000000014</v>
      </c>
      <c r="P229" s="5">
        <f t="shared" ca="1" si="35"/>
        <v>-4.4000000000000021</v>
      </c>
      <c r="Q229" s="5">
        <f t="shared" ca="1" si="35"/>
        <v>-7.2000000000000028</v>
      </c>
      <c r="R229" s="5">
        <f t="shared" ca="1" si="35"/>
        <v>-10</v>
      </c>
    </row>
    <row r="230" spans="2:18" ht="15.5">
      <c r="B230" s="2">
        <v>209</v>
      </c>
      <c r="C230" s="28">
        <f t="shared" ca="1" si="37"/>
        <v>0.89224446673048829</v>
      </c>
      <c r="D230" s="2" t="str">
        <f t="shared" ca="1" si="38"/>
        <v>Brutta</v>
      </c>
      <c r="E230" s="28">
        <f t="shared" ca="1" si="39"/>
        <v>9.3418870085259065E-2</v>
      </c>
      <c r="F230" s="2">
        <f t="shared" ca="1" si="40"/>
        <v>40</v>
      </c>
      <c r="G230" s="2">
        <f t="shared" ca="1" si="41"/>
        <v>20</v>
      </c>
      <c r="H230" s="2">
        <f t="shared" ca="1" si="42"/>
        <v>0</v>
      </c>
      <c r="I230" s="2">
        <f t="shared" ca="1" si="43"/>
        <v>1.5</v>
      </c>
      <c r="J230" s="2">
        <f t="shared" ca="1" si="44"/>
        <v>-1.6000000000000014</v>
      </c>
      <c r="L230" s="5">
        <f t="shared" ca="1" si="36"/>
        <v>6.7999999999999989</v>
      </c>
      <c r="M230" s="5">
        <f t="shared" ca="1" si="35"/>
        <v>4</v>
      </c>
      <c r="N230" s="5">
        <f t="shared" ca="1" si="35"/>
        <v>1.1999999999999993</v>
      </c>
      <c r="O230" s="5">
        <f t="shared" ca="1" si="35"/>
        <v>-1.6000000000000014</v>
      </c>
      <c r="P230" s="5">
        <f t="shared" ca="1" si="35"/>
        <v>-4.4000000000000021</v>
      </c>
      <c r="Q230" s="5">
        <f t="shared" ca="1" si="35"/>
        <v>-7.2000000000000028</v>
      </c>
      <c r="R230" s="5">
        <f t="shared" ca="1" si="35"/>
        <v>-10</v>
      </c>
    </row>
    <row r="231" spans="2:18" ht="15.5">
      <c r="B231" s="2">
        <v>210</v>
      </c>
      <c r="C231" s="28">
        <f t="shared" ca="1" si="37"/>
        <v>0.43579705119942547</v>
      </c>
      <c r="D231" s="2" t="str">
        <f t="shared" ca="1" si="38"/>
        <v>Discreta</v>
      </c>
      <c r="E231" s="28">
        <f t="shared" ca="1" si="39"/>
        <v>0.69572660925215291</v>
      </c>
      <c r="F231" s="2">
        <f t="shared" ca="1" si="40"/>
        <v>70</v>
      </c>
      <c r="G231" s="2">
        <f t="shared" ca="1" si="41"/>
        <v>35</v>
      </c>
      <c r="H231" s="2">
        <f t="shared" ca="1" si="42"/>
        <v>0</v>
      </c>
      <c r="I231" s="2">
        <f t="shared" ca="1" si="43"/>
        <v>0</v>
      </c>
      <c r="J231" s="2">
        <f t="shared" ca="1" si="44"/>
        <v>11.899999999999999</v>
      </c>
      <c r="L231" s="5">
        <f t="shared" ca="1" si="36"/>
        <v>1.6999999999999993</v>
      </c>
      <c r="M231" s="5">
        <f t="shared" ca="1" si="35"/>
        <v>5.1000000000000005</v>
      </c>
      <c r="N231" s="5">
        <f t="shared" ca="1" si="35"/>
        <v>8.5</v>
      </c>
      <c r="O231" s="5">
        <f t="shared" ca="1" si="35"/>
        <v>11.899999999999999</v>
      </c>
      <c r="P231" s="5">
        <f t="shared" ca="1" si="35"/>
        <v>9.0999999999999979</v>
      </c>
      <c r="Q231" s="5">
        <f t="shared" ca="1" si="35"/>
        <v>6.2999999999999972</v>
      </c>
      <c r="R231" s="5">
        <f t="shared" ca="1" si="35"/>
        <v>3.5</v>
      </c>
    </row>
    <row r="232" spans="2:18" ht="15.5">
      <c r="B232" s="2">
        <v>211</v>
      </c>
      <c r="C232" s="28">
        <f t="shared" ca="1" si="37"/>
        <v>0.52889810041213248</v>
      </c>
      <c r="D232" s="2" t="str">
        <f t="shared" ca="1" si="38"/>
        <v>Discreta</v>
      </c>
      <c r="E232" s="28">
        <f t="shared" ca="1" si="39"/>
        <v>0.34772372096091719</v>
      </c>
      <c r="F232" s="2">
        <f t="shared" ca="1" si="40"/>
        <v>60</v>
      </c>
      <c r="G232" s="2">
        <f t="shared" ca="1" si="41"/>
        <v>30</v>
      </c>
      <c r="H232" s="2">
        <f t="shared" ca="1" si="42"/>
        <v>0</v>
      </c>
      <c r="I232" s="2">
        <f t="shared" ca="1" si="43"/>
        <v>0.5</v>
      </c>
      <c r="J232" s="2">
        <f t="shared" ca="1" si="44"/>
        <v>7.3999999999999986</v>
      </c>
      <c r="L232" s="5">
        <f t="shared" ca="1" si="36"/>
        <v>3.3999999999999995</v>
      </c>
      <c r="M232" s="5">
        <f t="shared" ca="1" si="35"/>
        <v>6.8000000000000007</v>
      </c>
      <c r="N232" s="5">
        <f t="shared" ca="1" si="35"/>
        <v>10.199999999999999</v>
      </c>
      <c r="O232" s="5">
        <f t="shared" ca="1" si="35"/>
        <v>7.3999999999999986</v>
      </c>
      <c r="P232" s="5">
        <f t="shared" ca="1" si="35"/>
        <v>4.5999999999999979</v>
      </c>
      <c r="Q232" s="5">
        <f t="shared" ca="1" si="35"/>
        <v>1.7999999999999972</v>
      </c>
      <c r="R232" s="5">
        <f t="shared" ca="1" si="35"/>
        <v>-1</v>
      </c>
    </row>
    <row r="233" spans="2:18" ht="15.5">
      <c r="B233" s="2">
        <v>212</v>
      </c>
      <c r="C233" s="28">
        <f t="shared" ca="1" si="37"/>
        <v>0.73416653878377447</v>
      </c>
      <c r="D233" s="2" t="str">
        <f t="shared" ca="1" si="38"/>
        <v>Discreta</v>
      </c>
      <c r="E233" s="28">
        <f t="shared" ca="1" si="39"/>
        <v>0.3415538351602786</v>
      </c>
      <c r="F233" s="2">
        <f t="shared" ca="1" si="40"/>
        <v>60</v>
      </c>
      <c r="G233" s="2">
        <f t="shared" ca="1" si="41"/>
        <v>30</v>
      </c>
      <c r="H233" s="2">
        <f t="shared" ca="1" si="42"/>
        <v>0</v>
      </c>
      <c r="I233" s="2">
        <f t="shared" ca="1" si="43"/>
        <v>0.5</v>
      </c>
      <c r="J233" s="2">
        <f t="shared" ca="1" si="44"/>
        <v>7.3999999999999986</v>
      </c>
      <c r="L233" s="5">
        <f t="shared" ca="1" si="36"/>
        <v>3.3999999999999995</v>
      </c>
      <c r="M233" s="5">
        <f t="shared" ca="1" si="35"/>
        <v>6.8000000000000007</v>
      </c>
      <c r="N233" s="5">
        <f t="shared" ca="1" si="35"/>
        <v>10.199999999999999</v>
      </c>
      <c r="O233" s="5">
        <f t="shared" ca="1" si="35"/>
        <v>7.3999999999999986</v>
      </c>
      <c r="P233" s="5">
        <f t="shared" ca="1" si="35"/>
        <v>4.5999999999999979</v>
      </c>
      <c r="Q233" s="5">
        <f t="shared" ca="1" si="35"/>
        <v>1.7999999999999972</v>
      </c>
      <c r="R233" s="5">
        <f t="shared" ca="1" si="35"/>
        <v>-1</v>
      </c>
    </row>
    <row r="234" spans="2:18" ht="15.5">
      <c r="B234" s="2">
        <v>213</v>
      </c>
      <c r="C234" s="28">
        <f t="shared" ca="1" si="37"/>
        <v>0.71806088858671269</v>
      </c>
      <c r="D234" s="2" t="str">
        <f t="shared" ca="1" si="38"/>
        <v>Discreta</v>
      </c>
      <c r="E234" s="28">
        <f t="shared" ca="1" si="39"/>
        <v>0.98810815185221346</v>
      </c>
      <c r="F234" s="2">
        <f t="shared" ca="1" si="40"/>
        <v>90</v>
      </c>
      <c r="G234" s="2">
        <f t="shared" ca="1" si="41"/>
        <v>35</v>
      </c>
      <c r="H234" s="2">
        <f t="shared" ca="1" si="42"/>
        <v>3.3999999999999995</v>
      </c>
      <c r="I234" s="2">
        <f t="shared" ca="1" si="43"/>
        <v>0</v>
      </c>
      <c r="J234" s="2">
        <f t="shared" ca="1" si="44"/>
        <v>8.5</v>
      </c>
      <c r="L234" s="5">
        <f t="shared" ca="1" si="36"/>
        <v>-1.7000000000000011</v>
      </c>
      <c r="M234" s="5">
        <f t="shared" ca="1" si="35"/>
        <v>1.7000000000000011</v>
      </c>
      <c r="N234" s="5">
        <f t="shared" ca="1" si="35"/>
        <v>5.0999999999999996</v>
      </c>
      <c r="O234" s="5">
        <f t="shared" ca="1" si="35"/>
        <v>8.5</v>
      </c>
      <c r="P234" s="5">
        <f t="shared" ca="1" si="35"/>
        <v>11.899999999999999</v>
      </c>
      <c r="Q234" s="5">
        <f t="shared" ca="1" si="35"/>
        <v>15.299999999999997</v>
      </c>
      <c r="R234" s="5">
        <f t="shared" ca="1" si="35"/>
        <v>12.5</v>
      </c>
    </row>
    <row r="235" spans="2:18" ht="15.5">
      <c r="B235" s="2">
        <v>214</v>
      </c>
      <c r="C235" s="28">
        <f t="shared" ca="1" si="37"/>
        <v>0.37154470411740259</v>
      </c>
      <c r="D235" s="2" t="str">
        <f t="shared" ca="1" si="38"/>
        <v>Discreta</v>
      </c>
      <c r="E235" s="28">
        <f t="shared" ca="1" si="39"/>
        <v>0.98432012311453754</v>
      </c>
      <c r="F235" s="2">
        <f t="shared" ca="1" si="40"/>
        <v>90</v>
      </c>
      <c r="G235" s="2">
        <f t="shared" ca="1" si="41"/>
        <v>35</v>
      </c>
      <c r="H235" s="2">
        <f t="shared" ca="1" si="42"/>
        <v>3.3999999999999995</v>
      </c>
      <c r="I235" s="2">
        <f t="shared" ca="1" si="43"/>
        <v>0</v>
      </c>
      <c r="J235" s="2">
        <f t="shared" ca="1" si="44"/>
        <v>8.5</v>
      </c>
      <c r="L235" s="5">
        <f t="shared" ca="1" si="36"/>
        <v>-1.7000000000000011</v>
      </c>
      <c r="M235" s="5">
        <f t="shared" ca="1" si="35"/>
        <v>1.7000000000000011</v>
      </c>
      <c r="N235" s="5">
        <f t="shared" ca="1" si="35"/>
        <v>5.0999999999999996</v>
      </c>
      <c r="O235" s="5">
        <f t="shared" ca="1" si="35"/>
        <v>8.5</v>
      </c>
      <c r="P235" s="5">
        <f t="shared" ca="1" si="35"/>
        <v>11.899999999999999</v>
      </c>
      <c r="Q235" s="5">
        <f t="shared" ca="1" si="35"/>
        <v>15.299999999999997</v>
      </c>
      <c r="R235" s="5">
        <f t="shared" ca="1" si="35"/>
        <v>12.5</v>
      </c>
    </row>
    <row r="236" spans="2:18" ht="15.5">
      <c r="B236" s="2">
        <v>215</v>
      </c>
      <c r="C236" s="28">
        <f t="shared" ca="1" si="37"/>
        <v>0.89155328199131489</v>
      </c>
      <c r="D236" s="2" t="str">
        <f t="shared" ca="1" si="38"/>
        <v>Brutta</v>
      </c>
      <c r="E236" s="28">
        <f t="shared" ca="1" si="39"/>
        <v>0.20936887537905446</v>
      </c>
      <c r="F236" s="2">
        <f t="shared" ca="1" si="40"/>
        <v>40</v>
      </c>
      <c r="G236" s="2">
        <f t="shared" ca="1" si="41"/>
        <v>20</v>
      </c>
      <c r="H236" s="2">
        <f t="shared" ca="1" si="42"/>
        <v>0</v>
      </c>
      <c r="I236" s="2">
        <f t="shared" ca="1" si="43"/>
        <v>1.5</v>
      </c>
      <c r="J236" s="2">
        <f t="shared" ca="1" si="44"/>
        <v>-1.6000000000000014</v>
      </c>
      <c r="L236" s="5">
        <f t="shared" ca="1" si="36"/>
        <v>6.7999999999999989</v>
      </c>
      <c r="M236" s="5">
        <f t="shared" ca="1" si="35"/>
        <v>4</v>
      </c>
      <c r="N236" s="5">
        <f t="shared" ca="1" si="35"/>
        <v>1.1999999999999993</v>
      </c>
      <c r="O236" s="5">
        <f t="shared" ca="1" si="35"/>
        <v>-1.6000000000000014</v>
      </c>
      <c r="P236" s="5">
        <f t="shared" ca="1" si="35"/>
        <v>-4.4000000000000021</v>
      </c>
      <c r="Q236" s="5">
        <f t="shared" ca="1" si="35"/>
        <v>-7.2000000000000028</v>
      </c>
      <c r="R236" s="5">
        <f t="shared" ca="1" si="35"/>
        <v>-10</v>
      </c>
    </row>
    <row r="237" spans="2:18" ht="15.5">
      <c r="B237" s="2">
        <v>216</v>
      </c>
      <c r="C237" s="28">
        <f t="shared" ca="1" si="37"/>
        <v>0.16332503950088462</v>
      </c>
      <c r="D237" s="2" t="str">
        <f t="shared" ca="1" si="38"/>
        <v>Buona</v>
      </c>
      <c r="E237" s="28">
        <f t="shared" ca="1" si="39"/>
        <v>0.71399672471136943</v>
      </c>
      <c r="F237" s="2">
        <f t="shared" ca="1" si="40"/>
        <v>80</v>
      </c>
      <c r="G237" s="2">
        <f t="shared" ca="1" si="41"/>
        <v>35</v>
      </c>
      <c r="H237" s="2">
        <f t="shared" ca="1" si="42"/>
        <v>1.6999999999999997</v>
      </c>
      <c r="I237" s="2">
        <f t="shared" ca="1" si="43"/>
        <v>0</v>
      </c>
      <c r="J237" s="2">
        <f t="shared" ca="1" si="44"/>
        <v>10.199999999999999</v>
      </c>
      <c r="L237" s="5">
        <f t="shared" ca="1" si="36"/>
        <v>0</v>
      </c>
      <c r="M237" s="5">
        <f t="shared" ca="1" si="35"/>
        <v>3.4000000000000004</v>
      </c>
      <c r="N237" s="5">
        <f t="shared" ca="1" si="35"/>
        <v>6.8</v>
      </c>
      <c r="O237" s="5">
        <f t="shared" ca="1" si="35"/>
        <v>10.199999999999999</v>
      </c>
      <c r="P237" s="5">
        <f t="shared" ca="1" si="35"/>
        <v>13.599999999999998</v>
      </c>
      <c r="Q237" s="5">
        <f t="shared" ca="1" si="35"/>
        <v>10.799999999999997</v>
      </c>
      <c r="R237" s="5">
        <f t="shared" ca="1" si="35"/>
        <v>8</v>
      </c>
    </row>
    <row r="238" spans="2:18" ht="15.5">
      <c r="B238" s="2">
        <v>217</v>
      </c>
      <c r="C238" s="28">
        <f t="shared" ca="1" si="37"/>
        <v>0.81172879874770254</v>
      </c>
      <c r="D238" s="2" t="str">
        <f t="shared" ca="1" si="38"/>
        <v>Brutta</v>
      </c>
      <c r="E238" s="28">
        <f t="shared" ca="1" si="39"/>
        <v>0.44059543339262741</v>
      </c>
      <c r="F238" s="2">
        <f t="shared" ca="1" si="40"/>
        <v>50</v>
      </c>
      <c r="G238" s="2">
        <f t="shared" ca="1" si="41"/>
        <v>25</v>
      </c>
      <c r="H238" s="2">
        <f t="shared" ca="1" si="42"/>
        <v>0</v>
      </c>
      <c r="I238" s="2">
        <f t="shared" ca="1" si="43"/>
        <v>1</v>
      </c>
      <c r="J238" s="2">
        <f t="shared" ca="1" si="44"/>
        <v>2.8999999999999986</v>
      </c>
      <c r="L238" s="5">
        <f t="shared" ca="1" si="36"/>
        <v>5.0999999999999996</v>
      </c>
      <c r="M238" s="5">
        <f t="shared" ca="1" si="35"/>
        <v>8.5</v>
      </c>
      <c r="N238" s="5">
        <f t="shared" ca="1" si="35"/>
        <v>5.6999999999999993</v>
      </c>
      <c r="O238" s="5">
        <f t="shared" ca="1" si="35"/>
        <v>2.8999999999999986</v>
      </c>
      <c r="P238" s="5">
        <f t="shared" ca="1" si="35"/>
        <v>9.9999999999997868E-2</v>
      </c>
      <c r="Q238" s="5">
        <f t="shared" ca="1" si="35"/>
        <v>-2.7000000000000028</v>
      </c>
      <c r="R238" s="5">
        <f t="shared" ca="1" si="35"/>
        <v>-5.5</v>
      </c>
    </row>
    <row r="239" spans="2:18" ht="15.5">
      <c r="B239" s="2">
        <v>218</v>
      </c>
      <c r="C239" s="28">
        <f t="shared" ca="1" si="37"/>
        <v>0.77799348787908973</v>
      </c>
      <c r="D239" s="2" t="str">
        <f t="shared" ca="1" si="38"/>
        <v>Discreta</v>
      </c>
      <c r="E239" s="28">
        <f t="shared" ca="1" si="39"/>
        <v>0.69654839233247878</v>
      </c>
      <c r="F239" s="2">
        <f t="shared" ca="1" si="40"/>
        <v>70</v>
      </c>
      <c r="G239" s="2">
        <f t="shared" ca="1" si="41"/>
        <v>35</v>
      </c>
      <c r="H239" s="2">
        <f t="shared" ca="1" si="42"/>
        <v>0</v>
      </c>
      <c r="I239" s="2">
        <f t="shared" ca="1" si="43"/>
        <v>0</v>
      </c>
      <c r="J239" s="2">
        <f t="shared" ca="1" si="44"/>
        <v>11.899999999999999</v>
      </c>
      <c r="L239" s="5">
        <f t="shared" ca="1" si="36"/>
        <v>1.6999999999999993</v>
      </c>
      <c r="M239" s="5">
        <f t="shared" ca="1" si="35"/>
        <v>5.1000000000000005</v>
      </c>
      <c r="N239" s="5">
        <f t="shared" ca="1" si="35"/>
        <v>8.5</v>
      </c>
      <c r="O239" s="5">
        <f t="shared" ca="1" si="35"/>
        <v>11.899999999999999</v>
      </c>
      <c r="P239" s="5">
        <f t="shared" ca="1" si="35"/>
        <v>9.0999999999999979</v>
      </c>
      <c r="Q239" s="5">
        <f t="shared" ca="1" si="35"/>
        <v>6.2999999999999972</v>
      </c>
      <c r="R239" s="5">
        <f t="shared" ca="1" si="35"/>
        <v>3.5</v>
      </c>
    </row>
    <row r="240" spans="2:18" ht="15.5">
      <c r="B240" s="2">
        <v>219</v>
      </c>
      <c r="C240" s="28">
        <f t="shared" ca="1" si="37"/>
        <v>0.42376165018091339</v>
      </c>
      <c r="D240" s="2" t="str">
        <f t="shared" ca="1" si="38"/>
        <v>Discreta</v>
      </c>
      <c r="E240" s="28">
        <f t="shared" ca="1" si="39"/>
        <v>0.83715676412873452</v>
      </c>
      <c r="F240" s="2">
        <f t="shared" ca="1" si="40"/>
        <v>70</v>
      </c>
      <c r="G240" s="2">
        <f t="shared" ca="1" si="41"/>
        <v>35</v>
      </c>
      <c r="H240" s="2">
        <f t="shared" ca="1" si="42"/>
        <v>0</v>
      </c>
      <c r="I240" s="2">
        <f t="shared" ca="1" si="43"/>
        <v>0</v>
      </c>
      <c r="J240" s="2">
        <f t="shared" ca="1" si="44"/>
        <v>11.899999999999999</v>
      </c>
      <c r="L240" s="5">
        <f t="shared" ca="1" si="36"/>
        <v>1.6999999999999993</v>
      </c>
      <c r="M240" s="5">
        <f t="shared" ca="1" si="35"/>
        <v>5.1000000000000005</v>
      </c>
      <c r="N240" s="5">
        <f t="shared" ca="1" si="35"/>
        <v>8.5</v>
      </c>
      <c r="O240" s="5">
        <f t="shared" ca="1" si="35"/>
        <v>11.899999999999999</v>
      </c>
      <c r="P240" s="5">
        <f t="shared" ca="1" si="35"/>
        <v>9.0999999999999979</v>
      </c>
      <c r="Q240" s="5">
        <f t="shared" ca="1" si="35"/>
        <v>6.2999999999999972</v>
      </c>
      <c r="R240" s="5">
        <f t="shared" ca="1" si="35"/>
        <v>3.5</v>
      </c>
    </row>
    <row r="241" spans="2:18" ht="15.5">
      <c r="B241" s="2">
        <v>220</v>
      </c>
      <c r="C241" s="28">
        <f t="shared" ca="1" si="37"/>
        <v>0.93937377414063028</v>
      </c>
      <c r="D241" s="2" t="str">
        <f t="shared" ca="1" si="38"/>
        <v>Brutta</v>
      </c>
      <c r="E241" s="28">
        <f t="shared" ca="1" si="39"/>
        <v>0.15802504088631952</v>
      </c>
      <c r="F241" s="2">
        <f t="shared" ca="1" si="40"/>
        <v>40</v>
      </c>
      <c r="G241" s="2">
        <f t="shared" ca="1" si="41"/>
        <v>20</v>
      </c>
      <c r="H241" s="2">
        <f t="shared" ca="1" si="42"/>
        <v>0</v>
      </c>
      <c r="I241" s="2">
        <f t="shared" ca="1" si="43"/>
        <v>1.5</v>
      </c>
      <c r="J241" s="2">
        <f t="shared" ca="1" si="44"/>
        <v>-1.6000000000000014</v>
      </c>
      <c r="L241" s="5">
        <f t="shared" ca="1" si="36"/>
        <v>6.7999999999999989</v>
      </c>
      <c r="M241" s="5">
        <f t="shared" ca="1" si="35"/>
        <v>4</v>
      </c>
      <c r="N241" s="5">
        <f t="shared" ca="1" si="35"/>
        <v>1.1999999999999993</v>
      </c>
      <c r="O241" s="5">
        <f t="shared" ca="1" si="35"/>
        <v>-1.6000000000000014</v>
      </c>
      <c r="P241" s="5">
        <f t="shared" ca="1" si="35"/>
        <v>-4.4000000000000021</v>
      </c>
      <c r="Q241" s="5">
        <f t="shared" ca="1" si="35"/>
        <v>-7.2000000000000028</v>
      </c>
      <c r="R241" s="5">
        <f t="shared" ca="1" si="35"/>
        <v>-10</v>
      </c>
    </row>
    <row r="242" spans="2:18" ht="15.5">
      <c r="B242" s="2">
        <v>221</v>
      </c>
      <c r="C242" s="28">
        <f t="shared" ca="1" si="37"/>
        <v>0.69375955017364765</v>
      </c>
      <c r="D242" s="2" t="str">
        <f t="shared" ca="1" si="38"/>
        <v>Discreta</v>
      </c>
      <c r="E242" s="28">
        <f t="shared" ca="1" si="39"/>
        <v>0.64767552995376998</v>
      </c>
      <c r="F242" s="2">
        <f t="shared" ca="1" si="40"/>
        <v>60</v>
      </c>
      <c r="G242" s="2">
        <f t="shared" ca="1" si="41"/>
        <v>30</v>
      </c>
      <c r="H242" s="2">
        <f t="shared" ca="1" si="42"/>
        <v>0</v>
      </c>
      <c r="I242" s="2">
        <f t="shared" ca="1" si="43"/>
        <v>0.5</v>
      </c>
      <c r="J242" s="2">
        <f t="shared" ca="1" si="44"/>
        <v>7.3999999999999986</v>
      </c>
      <c r="L242" s="5">
        <f t="shared" ca="1" si="36"/>
        <v>3.3999999999999995</v>
      </c>
      <c r="M242" s="5">
        <f t="shared" ca="1" si="35"/>
        <v>6.8000000000000007</v>
      </c>
      <c r="N242" s="5">
        <f t="shared" ref="M242:R284" ca="1" si="45">$J$2*(MIN(N$21,$F242))-$J$1*N$21-($J$2-$J$1)*MAX(0,$F242-N$21)+$J$3*MAX(0,N$21-$F242)</f>
        <v>10.199999999999999</v>
      </c>
      <c r="O242" s="5">
        <f t="shared" ca="1" si="45"/>
        <v>7.3999999999999986</v>
      </c>
      <c r="P242" s="5">
        <f t="shared" ca="1" si="45"/>
        <v>4.5999999999999979</v>
      </c>
      <c r="Q242" s="5">
        <f t="shared" ca="1" si="45"/>
        <v>1.7999999999999972</v>
      </c>
      <c r="R242" s="5">
        <f t="shared" ca="1" si="45"/>
        <v>-1</v>
      </c>
    </row>
    <row r="243" spans="2:18" ht="15.5">
      <c r="B243" s="2">
        <v>222</v>
      </c>
      <c r="C243" s="28">
        <f t="shared" ca="1" si="37"/>
        <v>5.2863367719025001E-2</v>
      </c>
      <c r="D243" s="2" t="str">
        <f t="shared" ca="1" si="38"/>
        <v>Buona</v>
      </c>
      <c r="E243" s="28">
        <f t="shared" ca="1" si="39"/>
        <v>9.3005105448936143E-2</v>
      </c>
      <c r="F243" s="2">
        <f t="shared" ca="1" si="40"/>
        <v>60</v>
      </c>
      <c r="G243" s="2">
        <f t="shared" ca="1" si="41"/>
        <v>30</v>
      </c>
      <c r="H243" s="2">
        <f t="shared" ca="1" si="42"/>
        <v>0</v>
      </c>
      <c r="I243" s="2">
        <f t="shared" ca="1" si="43"/>
        <v>0.5</v>
      </c>
      <c r="J243" s="2">
        <f t="shared" ca="1" si="44"/>
        <v>7.3999999999999986</v>
      </c>
      <c r="L243" s="5">
        <f t="shared" ca="1" si="36"/>
        <v>3.3999999999999995</v>
      </c>
      <c r="M243" s="5">
        <f t="shared" ca="1" si="45"/>
        <v>6.8000000000000007</v>
      </c>
      <c r="N243" s="5">
        <f t="shared" ca="1" si="45"/>
        <v>10.199999999999999</v>
      </c>
      <c r="O243" s="5">
        <f t="shared" ca="1" si="45"/>
        <v>7.3999999999999986</v>
      </c>
      <c r="P243" s="5">
        <f t="shared" ca="1" si="45"/>
        <v>4.5999999999999979</v>
      </c>
      <c r="Q243" s="5">
        <f t="shared" ca="1" si="45"/>
        <v>1.7999999999999972</v>
      </c>
      <c r="R243" s="5">
        <f t="shared" ca="1" si="45"/>
        <v>-1</v>
      </c>
    </row>
    <row r="244" spans="2:18" ht="15.5">
      <c r="B244" s="2">
        <v>223</v>
      </c>
      <c r="C244" s="28">
        <f t="shared" ca="1" si="37"/>
        <v>0.97953102108397538</v>
      </c>
      <c r="D244" s="2" t="str">
        <f t="shared" ca="1" si="38"/>
        <v>Brutta</v>
      </c>
      <c r="E244" s="28">
        <f t="shared" ca="1" si="39"/>
        <v>0.85962224094438133</v>
      </c>
      <c r="F244" s="2">
        <f t="shared" ca="1" si="40"/>
        <v>70</v>
      </c>
      <c r="G244" s="2">
        <f t="shared" ca="1" si="41"/>
        <v>35</v>
      </c>
      <c r="H244" s="2">
        <f t="shared" ca="1" si="42"/>
        <v>0</v>
      </c>
      <c r="I244" s="2">
        <f t="shared" ca="1" si="43"/>
        <v>0</v>
      </c>
      <c r="J244" s="2">
        <f t="shared" ca="1" si="44"/>
        <v>11.899999999999999</v>
      </c>
      <c r="L244" s="5">
        <f t="shared" ca="1" si="36"/>
        <v>1.6999999999999993</v>
      </c>
      <c r="M244" s="5">
        <f t="shared" ca="1" si="45"/>
        <v>5.1000000000000005</v>
      </c>
      <c r="N244" s="5">
        <f t="shared" ca="1" si="45"/>
        <v>8.5</v>
      </c>
      <c r="O244" s="5">
        <f t="shared" ca="1" si="45"/>
        <v>11.899999999999999</v>
      </c>
      <c r="P244" s="5">
        <f t="shared" ca="1" si="45"/>
        <v>9.0999999999999979</v>
      </c>
      <c r="Q244" s="5">
        <f t="shared" ca="1" si="45"/>
        <v>6.2999999999999972</v>
      </c>
      <c r="R244" s="5">
        <f t="shared" ca="1" si="45"/>
        <v>3.5</v>
      </c>
    </row>
    <row r="245" spans="2:18" ht="15.5">
      <c r="B245" s="2">
        <v>224</v>
      </c>
      <c r="C245" s="28">
        <f t="shared" ca="1" si="37"/>
        <v>0.6995988627361337</v>
      </c>
      <c r="D245" s="2" t="str">
        <f t="shared" ca="1" si="38"/>
        <v>Discreta</v>
      </c>
      <c r="E245" s="28">
        <f t="shared" ca="1" si="39"/>
        <v>0.95767018145555716</v>
      </c>
      <c r="F245" s="2">
        <f t="shared" ca="1" si="40"/>
        <v>80</v>
      </c>
      <c r="G245" s="2">
        <f t="shared" ca="1" si="41"/>
        <v>35</v>
      </c>
      <c r="H245" s="2">
        <f t="shared" ca="1" si="42"/>
        <v>1.6999999999999997</v>
      </c>
      <c r="I245" s="2">
        <f t="shared" ca="1" si="43"/>
        <v>0</v>
      </c>
      <c r="J245" s="2">
        <f t="shared" ca="1" si="44"/>
        <v>10.199999999999999</v>
      </c>
      <c r="L245" s="5">
        <f t="shared" ca="1" si="36"/>
        <v>0</v>
      </c>
      <c r="M245" s="5">
        <f t="shared" ca="1" si="45"/>
        <v>3.4000000000000004</v>
      </c>
      <c r="N245" s="5">
        <f t="shared" ca="1" si="45"/>
        <v>6.8</v>
      </c>
      <c r="O245" s="5">
        <f t="shared" ca="1" si="45"/>
        <v>10.199999999999999</v>
      </c>
      <c r="P245" s="5">
        <f t="shared" ca="1" si="45"/>
        <v>13.599999999999998</v>
      </c>
      <c r="Q245" s="5">
        <f t="shared" ca="1" si="45"/>
        <v>10.799999999999997</v>
      </c>
      <c r="R245" s="5">
        <f t="shared" ca="1" si="45"/>
        <v>8</v>
      </c>
    </row>
    <row r="246" spans="2:18" ht="15.5">
      <c r="B246" s="2">
        <v>225</v>
      </c>
      <c r="C246" s="28">
        <f t="shared" ca="1" si="37"/>
        <v>0.23148009187417729</v>
      </c>
      <c r="D246" s="2" t="str">
        <f t="shared" ca="1" si="38"/>
        <v>Buona</v>
      </c>
      <c r="E246" s="28">
        <f t="shared" ca="1" si="39"/>
        <v>0.30229613412889322</v>
      </c>
      <c r="F246" s="2">
        <f t="shared" ca="1" si="40"/>
        <v>70</v>
      </c>
      <c r="G246" s="2">
        <f t="shared" ca="1" si="41"/>
        <v>35</v>
      </c>
      <c r="H246" s="2">
        <f t="shared" ca="1" si="42"/>
        <v>0</v>
      </c>
      <c r="I246" s="2">
        <f t="shared" ca="1" si="43"/>
        <v>0</v>
      </c>
      <c r="J246" s="2">
        <f t="shared" ca="1" si="44"/>
        <v>11.899999999999999</v>
      </c>
      <c r="L246" s="5">
        <f t="shared" ca="1" si="36"/>
        <v>1.6999999999999993</v>
      </c>
      <c r="M246" s="5">
        <f t="shared" ca="1" si="45"/>
        <v>5.1000000000000005</v>
      </c>
      <c r="N246" s="5">
        <f t="shared" ca="1" si="45"/>
        <v>8.5</v>
      </c>
      <c r="O246" s="5">
        <f t="shared" ca="1" si="45"/>
        <v>11.899999999999999</v>
      </c>
      <c r="P246" s="5">
        <f t="shared" ca="1" si="45"/>
        <v>9.0999999999999979</v>
      </c>
      <c r="Q246" s="5">
        <f t="shared" ca="1" si="45"/>
        <v>6.2999999999999972</v>
      </c>
      <c r="R246" s="5">
        <f t="shared" ca="1" si="45"/>
        <v>3.5</v>
      </c>
    </row>
    <row r="247" spans="2:18" ht="15.5">
      <c r="B247" s="2">
        <v>226</v>
      </c>
      <c r="C247" s="28">
        <f t="shared" ca="1" si="37"/>
        <v>0.35743774677469609</v>
      </c>
      <c r="D247" s="2" t="str">
        <f t="shared" ca="1" si="38"/>
        <v>Discreta</v>
      </c>
      <c r="E247" s="28">
        <f t="shared" ca="1" si="39"/>
        <v>0.98462456921412411</v>
      </c>
      <c r="F247" s="2">
        <f t="shared" ca="1" si="40"/>
        <v>90</v>
      </c>
      <c r="G247" s="2">
        <f t="shared" ca="1" si="41"/>
        <v>35</v>
      </c>
      <c r="H247" s="2">
        <f t="shared" ca="1" si="42"/>
        <v>3.3999999999999995</v>
      </c>
      <c r="I247" s="2">
        <f t="shared" ca="1" si="43"/>
        <v>0</v>
      </c>
      <c r="J247" s="2">
        <f t="shared" ca="1" si="44"/>
        <v>8.5</v>
      </c>
      <c r="L247" s="5">
        <f t="shared" ca="1" si="36"/>
        <v>-1.7000000000000011</v>
      </c>
      <c r="M247" s="5">
        <f t="shared" ca="1" si="45"/>
        <v>1.7000000000000011</v>
      </c>
      <c r="N247" s="5">
        <f t="shared" ca="1" si="45"/>
        <v>5.0999999999999996</v>
      </c>
      <c r="O247" s="5">
        <f t="shared" ca="1" si="45"/>
        <v>8.5</v>
      </c>
      <c r="P247" s="5">
        <f t="shared" ca="1" si="45"/>
        <v>11.899999999999999</v>
      </c>
      <c r="Q247" s="5">
        <f t="shared" ca="1" si="45"/>
        <v>15.299999999999997</v>
      </c>
      <c r="R247" s="5">
        <f t="shared" ca="1" si="45"/>
        <v>12.5</v>
      </c>
    </row>
    <row r="248" spans="2:18" ht="15.5">
      <c r="B248" s="2">
        <v>227</v>
      </c>
      <c r="C248" s="28">
        <f t="shared" ca="1" si="37"/>
        <v>0.81203375674151923</v>
      </c>
      <c r="D248" s="2" t="str">
        <f t="shared" ca="1" si="38"/>
        <v>Brutta</v>
      </c>
      <c r="E248" s="28">
        <f t="shared" ca="1" si="39"/>
        <v>0.12184341093165341</v>
      </c>
      <c r="F248" s="2">
        <f t="shared" ca="1" si="40"/>
        <v>40</v>
      </c>
      <c r="G248" s="2">
        <f t="shared" ca="1" si="41"/>
        <v>20</v>
      </c>
      <c r="H248" s="2">
        <f t="shared" ca="1" si="42"/>
        <v>0</v>
      </c>
      <c r="I248" s="2">
        <f t="shared" ca="1" si="43"/>
        <v>1.5</v>
      </c>
      <c r="J248" s="2">
        <f t="shared" ca="1" si="44"/>
        <v>-1.6000000000000014</v>
      </c>
      <c r="L248" s="5">
        <f t="shared" ca="1" si="36"/>
        <v>6.7999999999999989</v>
      </c>
      <c r="M248" s="5">
        <f t="shared" ca="1" si="45"/>
        <v>4</v>
      </c>
      <c r="N248" s="5">
        <f t="shared" ca="1" si="45"/>
        <v>1.1999999999999993</v>
      </c>
      <c r="O248" s="5">
        <f t="shared" ca="1" si="45"/>
        <v>-1.6000000000000014</v>
      </c>
      <c r="P248" s="5">
        <f t="shared" ca="1" si="45"/>
        <v>-4.4000000000000021</v>
      </c>
      <c r="Q248" s="5">
        <f t="shared" ca="1" si="45"/>
        <v>-7.2000000000000028</v>
      </c>
      <c r="R248" s="5">
        <f t="shared" ca="1" si="45"/>
        <v>-10</v>
      </c>
    </row>
    <row r="249" spans="2:18" ht="15.5">
      <c r="B249" s="2">
        <v>228</v>
      </c>
      <c r="C249" s="28">
        <f t="shared" ca="1" si="37"/>
        <v>0.65043576621735177</v>
      </c>
      <c r="D249" s="2" t="str">
        <f t="shared" ca="1" si="38"/>
        <v>Discreta</v>
      </c>
      <c r="E249" s="28">
        <f t="shared" ca="1" si="39"/>
        <v>0.11415455325442125</v>
      </c>
      <c r="F249" s="2">
        <f t="shared" ca="1" si="40"/>
        <v>50</v>
      </c>
      <c r="G249" s="2">
        <f t="shared" ca="1" si="41"/>
        <v>25</v>
      </c>
      <c r="H249" s="2">
        <f t="shared" ca="1" si="42"/>
        <v>0</v>
      </c>
      <c r="I249" s="2">
        <f t="shared" ca="1" si="43"/>
        <v>1</v>
      </c>
      <c r="J249" s="2">
        <f t="shared" ca="1" si="44"/>
        <v>2.8999999999999986</v>
      </c>
      <c r="L249" s="5">
        <f t="shared" ca="1" si="36"/>
        <v>5.0999999999999996</v>
      </c>
      <c r="M249" s="5">
        <f t="shared" ca="1" si="45"/>
        <v>8.5</v>
      </c>
      <c r="N249" s="5">
        <f t="shared" ca="1" si="45"/>
        <v>5.6999999999999993</v>
      </c>
      <c r="O249" s="5">
        <f t="shared" ca="1" si="45"/>
        <v>2.8999999999999986</v>
      </c>
      <c r="P249" s="5">
        <f t="shared" ca="1" si="45"/>
        <v>9.9999999999997868E-2</v>
      </c>
      <c r="Q249" s="5">
        <f t="shared" ca="1" si="45"/>
        <v>-2.7000000000000028</v>
      </c>
      <c r="R249" s="5">
        <f t="shared" ca="1" si="45"/>
        <v>-5.5</v>
      </c>
    </row>
    <row r="250" spans="2:18" ht="15.5">
      <c r="B250" s="2">
        <v>229</v>
      </c>
      <c r="C250" s="28">
        <f t="shared" ca="1" si="37"/>
        <v>0.67087263810529096</v>
      </c>
      <c r="D250" s="2" t="str">
        <f t="shared" ca="1" si="38"/>
        <v>Discreta</v>
      </c>
      <c r="E250" s="28">
        <f t="shared" ca="1" si="39"/>
        <v>0.15723007106747133</v>
      </c>
      <c r="F250" s="2">
        <f t="shared" ca="1" si="40"/>
        <v>50</v>
      </c>
      <c r="G250" s="2">
        <f t="shared" ca="1" si="41"/>
        <v>25</v>
      </c>
      <c r="H250" s="2">
        <f t="shared" ca="1" si="42"/>
        <v>0</v>
      </c>
      <c r="I250" s="2">
        <f t="shared" ca="1" si="43"/>
        <v>1</v>
      </c>
      <c r="J250" s="2">
        <f t="shared" ca="1" si="44"/>
        <v>2.8999999999999986</v>
      </c>
      <c r="L250" s="5">
        <f t="shared" ca="1" si="36"/>
        <v>5.0999999999999996</v>
      </c>
      <c r="M250" s="5">
        <f t="shared" ca="1" si="45"/>
        <v>8.5</v>
      </c>
      <c r="N250" s="5">
        <f t="shared" ca="1" si="45"/>
        <v>5.6999999999999993</v>
      </c>
      <c r="O250" s="5">
        <f t="shared" ca="1" si="45"/>
        <v>2.8999999999999986</v>
      </c>
      <c r="P250" s="5">
        <f t="shared" ca="1" si="45"/>
        <v>9.9999999999997868E-2</v>
      </c>
      <c r="Q250" s="5">
        <f t="shared" ca="1" si="45"/>
        <v>-2.7000000000000028</v>
      </c>
      <c r="R250" s="5">
        <f t="shared" ca="1" si="45"/>
        <v>-5.5</v>
      </c>
    </row>
    <row r="251" spans="2:18" ht="15.5">
      <c r="B251" s="2">
        <v>230</v>
      </c>
      <c r="C251" s="28">
        <f t="shared" ca="1" si="37"/>
        <v>0.50808298775864091</v>
      </c>
      <c r="D251" s="2" t="str">
        <f t="shared" ca="1" si="38"/>
        <v>Discreta</v>
      </c>
      <c r="E251" s="28">
        <f t="shared" ca="1" si="39"/>
        <v>0.67782121237984239</v>
      </c>
      <c r="F251" s="2">
        <f t="shared" ca="1" si="40"/>
        <v>60</v>
      </c>
      <c r="G251" s="2">
        <f t="shared" ca="1" si="41"/>
        <v>30</v>
      </c>
      <c r="H251" s="2">
        <f t="shared" ca="1" si="42"/>
        <v>0</v>
      </c>
      <c r="I251" s="2">
        <f t="shared" ca="1" si="43"/>
        <v>0.5</v>
      </c>
      <c r="J251" s="2">
        <f t="shared" ca="1" si="44"/>
        <v>7.3999999999999986</v>
      </c>
      <c r="L251" s="5">
        <f t="shared" ca="1" si="36"/>
        <v>3.3999999999999995</v>
      </c>
      <c r="M251" s="5">
        <f t="shared" ca="1" si="45"/>
        <v>6.8000000000000007</v>
      </c>
      <c r="N251" s="5">
        <f t="shared" ca="1" si="45"/>
        <v>10.199999999999999</v>
      </c>
      <c r="O251" s="5">
        <f t="shared" ca="1" si="45"/>
        <v>7.3999999999999986</v>
      </c>
      <c r="P251" s="5">
        <f t="shared" ca="1" si="45"/>
        <v>4.5999999999999979</v>
      </c>
      <c r="Q251" s="5">
        <f t="shared" ca="1" si="45"/>
        <v>1.7999999999999972</v>
      </c>
      <c r="R251" s="5">
        <f t="shared" ca="1" si="45"/>
        <v>-1</v>
      </c>
    </row>
    <row r="252" spans="2:18" ht="15.5">
      <c r="B252" s="2">
        <v>231</v>
      </c>
      <c r="C252" s="28">
        <f t="shared" ca="1" si="37"/>
        <v>5.629040334456048E-2</v>
      </c>
      <c r="D252" s="2" t="str">
        <f t="shared" ca="1" si="38"/>
        <v>Buona</v>
      </c>
      <c r="E252" s="28">
        <f t="shared" ca="1" si="39"/>
        <v>0.77425286878220545</v>
      </c>
      <c r="F252" s="2">
        <f t="shared" ca="1" si="40"/>
        <v>80</v>
      </c>
      <c r="G252" s="2">
        <f t="shared" ca="1" si="41"/>
        <v>35</v>
      </c>
      <c r="H252" s="2">
        <f t="shared" ca="1" si="42"/>
        <v>1.6999999999999997</v>
      </c>
      <c r="I252" s="2">
        <f t="shared" ca="1" si="43"/>
        <v>0</v>
      </c>
      <c r="J252" s="2">
        <f t="shared" ca="1" si="44"/>
        <v>10.199999999999999</v>
      </c>
      <c r="L252" s="5">
        <f t="shared" ca="1" si="36"/>
        <v>0</v>
      </c>
      <c r="M252" s="5">
        <f t="shared" ca="1" si="45"/>
        <v>3.4000000000000004</v>
      </c>
      <c r="N252" s="5">
        <f t="shared" ca="1" si="45"/>
        <v>6.8</v>
      </c>
      <c r="O252" s="5">
        <f t="shared" ca="1" si="45"/>
        <v>10.199999999999999</v>
      </c>
      <c r="P252" s="5">
        <f t="shared" ca="1" si="45"/>
        <v>13.599999999999998</v>
      </c>
      <c r="Q252" s="5">
        <f t="shared" ca="1" si="45"/>
        <v>10.799999999999997</v>
      </c>
      <c r="R252" s="5">
        <f t="shared" ca="1" si="45"/>
        <v>8</v>
      </c>
    </row>
    <row r="253" spans="2:18" ht="15.5">
      <c r="B253" s="2">
        <v>232</v>
      </c>
      <c r="C253" s="28">
        <f t="shared" ca="1" si="37"/>
        <v>0.1660496038963879</v>
      </c>
      <c r="D253" s="2" t="str">
        <f t="shared" ca="1" si="38"/>
        <v>Buona</v>
      </c>
      <c r="E253" s="28">
        <f t="shared" ca="1" si="39"/>
        <v>5.9108891437565259E-2</v>
      </c>
      <c r="F253" s="2">
        <f t="shared" ca="1" si="40"/>
        <v>50</v>
      </c>
      <c r="G253" s="2">
        <f t="shared" ca="1" si="41"/>
        <v>25</v>
      </c>
      <c r="H253" s="2">
        <f t="shared" ca="1" si="42"/>
        <v>0</v>
      </c>
      <c r="I253" s="2">
        <f t="shared" ca="1" si="43"/>
        <v>1</v>
      </c>
      <c r="J253" s="2">
        <f t="shared" ca="1" si="44"/>
        <v>2.8999999999999986</v>
      </c>
      <c r="L253" s="5">
        <f t="shared" ca="1" si="36"/>
        <v>5.0999999999999996</v>
      </c>
      <c r="M253" s="5">
        <f t="shared" ca="1" si="45"/>
        <v>8.5</v>
      </c>
      <c r="N253" s="5">
        <f t="shared" ca="1" si="45"/>
        <v>5.6999999999999993</v>
      </c>
      <c r="O253" s="5">
        <f t="shared" ca="1" si="45"/>
        <v>2.8999999999999986</v>
      </c>
      <c r="P253" s="5">
        <f t="shared" ca="1" si="45"/>
        <v>9.9999999999997868E-2</v>
      </c>
      <c r="Q253" s="5">
        <f t="shared" ca="1" si="45"/>
        <v>-2.7000000000000028</v>
      </c>
      <c r="R253" s="5">
        <f t="shared" ca="1" si="45"/>
        <v>-5.5</v>
      </c>
    </row>
    <row r="254" spans="2:18" ht="15.5">
      <c r="B254" s="2">
        <v>233</v>
      </c>
      <c r="C254" s="28">
        <f t="shared" ca="1" si="37"/>
        <v>0.6148194091343413</v>
      </c>
      <c r="D254" s="2" t="str">
        <f t="shared" ca="1" si="38"/>
        <v>Discreta</v>
      </c>
      <c r="E254" s="28">
        <f t="shared" ca="1" si="39"/>
        <v>0.99133367475840384</v>
      </c>
      <c r="F254" s="2">
        <f t="shared" ca="1" si="40"/>
        <v>90</v>
      </c>
      <c r="G254" s="2">
        <f t="shared" ca="1" si="41"/>
        <v>35</v>
      </c>
      <c r="H254" s="2">
        <f t="shared" ca="1" si="42"/>
        <v>3.3999999999999995</v>
      </c>
      <c r="I254" s="2">
        <f t="shared" ca="1" si="43"/>
        <v>0</v>
      </c>
      <c r="J254" s="2">
        <f t="shared" ca="1" si="44"/>
        <v>8.5</v>
      </c>
      <c r="L254" s="5">
        <f t="shared" ca="1" si="36"/>
        <v>-1.7000000000000011</v>
      </c>
      <c r="M254" s="5">
        <f t="shared" ca="1" si="45"/>
        <v>1.7000000000000011</v>
      </c>
      <c r="N254" s="5">
        <f t="shared" ca="1" si="45"/>
        <v>5.0999999999999996</v>
      </c>
      <c r="O254" s="5">
        <f t="shared" ca="1" si="45"/>
        <v>8.5</v>
      </c>
      <c r="P254" s="5">
        <f t="shared" ca="1" si="45"/>
        <v>11.899999999999999</v>
      </c>
      <c r="Q254" s="5">
        <f t="shared" ca="1" si="45"/>
        <v>15.299999999999997</v>
      </c>
      <c r="R254" s="5">
        <f t="shared" ca="1" si="45"/>
        <v>12.5</v>
      </c>
    </row>
    <row r="255" spans="2:18" ht="15.5">
      <c r="B255" s="2">
        <v>234</v>
      </c>
      <c r="C255" s="28">
        <f t="shared" ca="1" si="37"/>
        <v>0.91311572688545339</v>
      </c>
      <c r="D255" s="2" t="str">
        <f t="shared" ca="1" si="38"/>
        <v>Brutta</v>
      </c>
      <c r="E255" s="28">
        <f t="shared" ca="1" si="39"/>
        <v>0.6047523645626055</v>
      </c>
      <c r="F255" s="2">
        <f t="shared" ca="1" si="40"/>
        <v>50</v>
      </c>
      <c r="G255" s="2">
        <f t="shared" ca="1" si="41"/>
        <v>25</v>
      </c>
      <c r="H255" s="2">
        <f t="shared" ca="1" si="42"/>
        <v>0</v>
      </c>
      <c r="I255" s="2">
        <f t="shared" ca="1" si="43"/>
        <v>1</v>
      </c>
      <c r="J255" s="2">
        <f t="shared" ca="1" si="44"/>
        <v>2.8999999999999986</v>
      </c>
      <c r="L255" s="5">
        <f t="shared" ca="1" si="36"/>
        <v>5.0999999999999996</v>
      </c>
      <c r="M255" s="5">
        <f t="shared" ca="1" si="45"/>
        <v>8.5</v>
      </c>
      <c r="N255" s="5">
        <f t="shared" ca="1" si="45"/>
        <v>5.6999999999999993</v>
      </c>
      <c r="O255" s="5">
        <f t="shared" ca="1" si="45"/>
        <v>2.8999999999999986</v>
      </c>
      <c r="P255" s="5">
        <f t="shared" ca="1" si="45"/>
        <v>9.9999999999997868E-2</v>
      </c>
      <c r="Q255" s="5">
        <f t="shared" ca="1" si="45"/>
        <v>-2.7000000000000028</v>
      </c>
      <c r="R255" s="5">
        <f t="shared" ca="1" si="45"/>
        <v>-5.5</v>
      </c>
    </row>
    <row r="256" spans="2:18" ht="15.5">
      <c r="B256" s="2">
        <v>235</v>
      </c>
      <c r="C256" s="28">
        <f t="shared" ca="1" si="37"/>
        <v>0.28002594017708515</v>
      </c>
      <c r="D256" s="2" t="str">
        <f t="shared" ca="1" si="38"/>
        <v>Buona</v>
      </c>
      <c r="E256" s="28">
        <f t="shared" ca="1" si="39"/>
        <v>0.23546402074927009</v>
      </c>
      <c r="F256" s="2">
        <f t="shared" ca="1" si="40"/>
        <v>70</v>
      </c>
      <c r="G256" s="2">
        <f t="shared" ca="1" si="41"/>
        <v>35</v>
      </c>
      <c r="H256" s="2">
        <f t="shared" ca="1" si="42"/>
        <v>0</v>
      </c>
      <c r="I256" s="2">
        <f t="shared" ca="1" si="43"/>
        <v>0</v>
      </c>
      <c r="J256" s="2">
        <f t="shared" ca="1" si="44"/>
        <v>11.899999999999999</v>
      </c>
      <c r="L256" s="5">
        <f t="shared" ca="1" si="36"/>
        <v>1.6999999999999993</v>
      </c>
      <c r="M256" s="5">
        <f t="shared" ca="1" si="45"/>
        <v>5.1000000000000005</v>
      </c>
      <c r="N256" s="5">
        <f t="shared" ca="1" si="45"/>
        <v>8.5</v>
      </c>
      <c r="O256" s="5">
        <f t="shared" ca="1" si="45"/>
        <v>11.899999999999999</v>
      </c>
      <c r="P256" s="5">
        <f t="shared" ca="1" si="45"/>
        <v>9.0999999999999979</v>
      </c>
      <c r="Q256" s="5">
        <f t="shared" ca="1" si="45"/>
        <v>6.2999999999999972</v>
      </c>
      <c r="R256" s="5">
        <f t="shared" ca="1" si="45"/>
        <v>3.5</v>
      </c>
    </row>
    <row r="257" spans="2:18" ht="15.5">
      <c r="B257" s="2">
        <v>236</v>
      </c>
      <c r="C257" s="28">
        <f t="shared" ca="1" si="37"/>
        <v>0.70860455019396529</v>
      </c>
      <c r="D257" s="2" t="str">
        <f t="shared" ca="1" si="38"/>
        <v>Discreta</v>
      </c>
      <c r="E257" s="28">
        <f t="shared" ca="1" si="39"/>
        <v>0.3667082651536151</v>
      </c>
      <c r="F257" s="2">
        <f t="shared" ca="1" si="40"/>
        <v>60</v>
      </c>
      <c r="G257" s="2">
        <f t="shared" ca="1" si="41"/>
        <v>30</v>
      </c>
      <c r="H257" s="2">
        <f t="shared" ca="1" si="42"/>
        <v>0</v>
      </c>
      <c r="I257" s="2">
        <f t="shared" ca="1" si="43"/>
        <v>0.5</v>
      </c>
      <c r="J257" s="2">
        <f t="shared" ca="1" si="44"/>
        <v>7.3999999999999986</v>
      </c>
      <c r="L257" s="5">
        <f t="shared" ca="1" si="36"/>
        <v>3.3999999999999995</v>
      </c>
      <c r="M257" s="5">
        <f t="shared" ca="1" si="45"/>
        <v>6.8000000000000007</v>
      </c>
      <c r="N257" s="5">
        <f t="shared" ca="1" si="45"/>
        <v>10.199999999999999</v>
      </c>
      <c r="O257" s="5">
        <f t="shared" ca="1" si="45"/>
        <v>7.3999999999999986</v>
      </c>
      <c r="P257" s="5">
        <f t="shared" ca="1" si="45"/>
        <v>4.5999999999999979</v>
      </c>
      <c r="Q257" s="5">
        <f t="shared" ca="1" si="45"/>
        <v>1.7999999999999972</v>
      </c>
      <c r="R257" s="5">
        <f t="shared" ca="1" si="45"/>
        <v>-1</v>
      </c>
    </row>
    <row r="258" spans="2:18" ht="15.5">
      <c r="B258" s="2">
        <v>237</v>
      </c>
      <c r="C258" s="28">
        <f t="shared" ca="1" si="37"/>
        <v>0.99987233496815575</v>
      </c>
      <c r="D258" s="2" t="str">
        <f t="shared" ca="1" si="38"/>
        <v>Brutta</v>
      </c>
      <c r="E258" s="28">
        <f t="shared" ca="1" si="39"/>
        <v>0.93958287741477342</v>
      </c>
      <c r="F258" s="2">
        <f t="shared" ca="1" si="40"/>
        <v>70</v>
      </c>
      <c r="G258" s="2">
        <f t="shared" ca="1" si="41"/>
        <v>35</v>
      </c>
      <c r="H258" s="2">
        <f t="shared" ca="1" si="42"/>
        <v>0</v>
      </c>
      <c r="I258" s="2">
        <f t="shared" ca="1" si="43"/>
        <v>0</v>
      </c>
      <c r="J258" s="2">
        <f t="shared" ca="1" si="44"/>
        <v>11.899999999999999</v>
      </c>
      <c r="L258" s="5">
        <f t="shared" ca="1" si="36"/>
        <v>1.6999999999999993</v>
      </c>
      <c r="M258" s="5">
        <f t="shared" ca="1" si="45"/>
        <v>5.1000000000000005</v>
      </c>
      <c r="N258" s="5">
        <f t="shared" ca="1" si="45"/>
        <v>8.5</v>
      </c>
      <c r="O258" s="5">
        <f t="shared" ca="1" si="45"/>
        <v>11.899999999999999</v>
      </c>
      <c r="P258" s="5">
        <f t="shared" ca="1" si="45"/>
        <v>9.0999999999999979</v>
      </c>
      <c r="Q258" s="5">
        <f t="shared" ca="1" si="45"/>
        <v>6.2999999999999972</v>
      </c>
      <c r="R258" s="5">
        <f t="shared" ca="1" si="45"/>
        <v>3.5</v>
      </c>
    </row>
    <row r="259" spans="2:18" ht="15.5">
      <c r="B259" s="2">
        <v>238</v>
      </c>
      <c r="C259" s="28">
        <f t="shared" ca="1" si="37"/>
        <v>0.62120164055933969</v>
      </c>
      <c r="D259" s="2" t="str">
        <f t="shared" ca="1" si="38"/>
        <v>Discreta</v>
      </c>
      <c r="E259" s="28">
        <f t="shared" ca="1" si="39"/>
        <v>0.20856467995887773</v>
      </c>
      <c r="F259" s="2">
        <f t="shared" ca="1" si="40"/>
        <v>50</v>
      </c>
      <c r="G259" s="2">
        <f t="shared" ca="1" si="41"/>
        <v>25</v>
      </c>
      <c r="H259" s="2">
        <f t="shared" ca="1" si="42"/>
        <v>0</v>
      </c>
      <c r="I259" s="2">
        <f t="shared" ca="1" si="43"/>
        <v>1</v>
      </c>
      <c r="J259" s="2">
        <f t="shared" ca="1" si="44"/>
        <v>2.8999999999999986</v>
      </c>
      <c r="L259" s="5">
        <f t="shared" ca="1" si="36"/>
        <v>5.0999999999999996</v>
      </c>
      <c r="M259" s="5">
        <f t="shared" ca="1" si="45"/>
        <v>8.5</v>
      </c>
      <c r="N259" s="5">
        <f t="shared" ca="1" si="45"/>
        <v>5.6999999999999993</v>
      </c>
      <c r="O259" s="5">
        <f t="shared" ca="1" si="45"/>
        <v>2.8999999999999986</v>
      </c>
      <c r="P259" s="5">
        <f t="shared" ca="1" si="45"/>
        <v>9.9999999999997868E-2</v>
      </c>
      <c r="Q259" s="5">
        <f t="shared" ca="1" si="45"/>
        <v>-2.7000000000000028</v>
      </c>
      <c r="R259" s="5">
        <f t="shared" ca="1" si="45"/>
        <v>-5.5</v>
      </c>
    </row>
    <row r="260" spans="2:18" ht="15.5">
      <c r="B260" s="2">
        <v>239</v>
      </c>
      <c r="C260" s="28">
        <f t="shared" ca="1" si="37"/>
        <v>0.52387826919019287</v>
      </c>
      <c r="D260" s="2" t="str">
        <f t="shared" ca="1" si="38"/>
        <v>Discreta</v>
      </c>
      <c r="E260" s="28">
        <f t="shared" ca="1" si="39"/>
        <v>0.66698677120721472</v>
      </c>
      <c r="F260" s="2">
        <f t="shared" ca="1" si="40"/>
        <v>60</v>
      </c>
      <c r="G260" s="2">
        <f t="shared" ca="1" si="41"/>
        <v>30</v>
      </c>
      <c r="H260" s="2">
        <f t="shared" ca="1" si="42"/>
        <v>0</v>
      </c>
      <c r="I260" s="2">
        <f t="shared" ca="1" si="43"/>
        <v>0.5</v>
      </c>
      <c r="J260" s="2">
        <f t="shared" ca="1" si="44"/>
        <v>7.3999999999999986</v>
      </c>
      <c r="L260" s="5">
        <f t="shared" ca="1" si="36"/>
        <v>3.3999999999999995</v>
      </c>
      <c r="M260" s="5">
        <f t="shared" ca="1" si="45"/>
        <v>6.8000000000000007</v>
      </c>
      <c r="N260" s="5">
        <f t="shared" ca="1" si="45"/>
        <v>10.199999999999999</v>
      </c>
      <c r="O260" s="5">
        <f t="shared" ca="1" si="45"/>
        <v>7.3999999999999986</v>
      </c>
      <c r="P260" s="5">
        <f t="shared" ca="1" si="45"/>
        <v>4.5999999999999979</v>
      </c>
      <c r="Q260" s="5">
        <f t="shared" ca="1" si="45"/>
        <v>1.7999999999999972</v>
      </c>
      <c r="R260" s="5">
        <f t="shared" ca="1" si="45"/>
        <v>-1</v>
      </c>
    </row>
    <row r="261" spans="2:18" ht="15.5">
      <c r="B261" s="2">
        <v>240</v>
      </c>
      <c r="C261" s="28">
        <f t="shared" ca="1" si="37"/>
        <v>0.72395209651783066</v>
      </c>
      <c r="D261" s="2" t="str">
        <f t="shared" ca="1" si="38"/>
        <v>Discreta</v>
      </c>
      <c r="E261" s="28">
        <f t="shared" ca="1" si="39"/>
        <v>2.0757287311079731E-2</v>
      </c>
      <c r="F261" s="2">
        <f t="shared" ca="1" si="40"/>
        <v>40</v>
      </c>
      <c r="G261" s="2">
        <f t="shared" ca="1" si="41"/>
        <v>20</v>
      </c>
      <c r="H261" s="2">
        <f t="shared" ca="1" si="42"/>
        <v>0</v>
      </c>
      <c r="I261" s="2">
        <f t="shared" ca="1" si="43"/>
        <v>1.5</v>
      </c>
      <c r="J261" s="2">
        <f t="shared" ca="1" si="44"/>
        <v>-1.6000000000000014</v>
      </c>
      <c r="L261" s="5">
        <f t="shared" ca="1" si="36"/>
        <v>6.7999999999999989</v>
      </c>
      <c r="M261" s="5">
        <f t="shared" ca="1" si="45"/>
        <v>4</v>
      </c>
      <c r="N261" s="5">
        <f t="shared" ca="1" si="45"/>
        <v>1.1999999999999993</v>
      </c>
      <c r="O261" s="5">
        <f t="shared" ca="1" si="45"/>
        <v>-1.6000000000000014</v>
      </c>
      <c r="P261" s="5">
        <f t="shared" ca="1" si="45"/>
        <v>-4.4000000000000021</v>
      </c>
      <c r="Q261" s="5">
        <f t="shared" ca="1" si="45"/>
        <v>-7.2000000000000028</v>
      </c>
      <c r="R261" s="5">
        <f t="shared" ca="1" si="45"/>
        <v>-10</v>
      </c>
    </row>
    <row r="262" spans="2:18" ht="15.5">
      <c r="B262" s="2">
        <v>241</v>
      </c>
      <c r="C262" s="28">
        <f t="shared" ca="1" si="37"/>
        <v>0.52150709935502082</v>
      </c>
      <c r="D262" s="2" t="str">
        <f t="shared" ca="1" si="38"/>
        <v>Discreta</v>
      </c>
      <c r="E262" s="28">
        <f t="shared" ca="1" si="39"/>
        <v>0.21157391968287653</v>
      </c>
      <c r="F262" s="2">
        <f t="shared" ca="1" si="40"/>
        <v>50</v>
      </c>
      <c r="G262" s="2">
        <f t="shared" ca="1" si="41"/>
        <v>25</v>
      </c>
      <c r="H262" s="2">
        <f t="shared" ca="1" si="42"/>
        <v>0</v>
      </c>
      <c r="I262" s="2">
        <f t="shared" ca="1" si="43"/>
        <v>1</v>
      </c>
      <c r="J262" s="2">
        <f t="shared" ca="1" si="44"/>
        <v>2.8999999999999986</v>
      </c>
      <c r="L262" s="5">
        <f t="shared" ca="1" si="36"/>
        <v>5.0999999999999996</v>
      </c>
      <c r="M262" s="5">
        <f t="shared" ca="1" si="45"/>
        <v>8.5</v>
      </c>
      <c r="N262" s="5">
        <f t="shared" ca="1" si="45"/>
        <v>5.6999999999999993</v>
      </c>
      <c r="O262" s="5">
        <f t="shared" ca="1" si="45"/>
        <v>2.8999999999999986</v>
      </c>
      <c r="P262" s="5">
        <f t="shared" ca="1" si="45"/>
        <v>9.9999999999997868E-2</v>
      </c>
      <c r="Q262" s="5">
        <f t="shared" ca="1" si="45"/>
        <v>-2.7000000000000028</v>
      </c>
      <c r="R262" s="5">
        <f t="shared" ca="1" si="45"/>
        <v>-5.5</v>
      </c>
    </row>
    <row r="263" spans="2:18" ht="15.5">
      <c r="B263" s="2">
        <v>242</v>
      </c>
      <c r="C263" s="28">
        <f t="shared" ca="1" si="37"/>
        <v>0.15137168044538496</v>
      </c>
      <c r="D263" s="2" t="str">
        <f t="shared" ca="1" si="38"/>
        <v>Buona</v>
      </c>
      <c r="E263" s="28">
        <f t="shared" ca="1" si="39"/>
        <v>1.960630124921392E-2</v>
      </c>
      <c r="F263" s="2">
        <f t="shared" ca="1" si="40"/>
        <v>40</v>
      </c>
      <c r="G263" s="2">
        <f t="shared" ca="1" si="41"/>
        <v>20</v>
      </c>
      <c r="H263" s="2">
        <f t="shared" ca="1" si="42"/>
        <v>0</v>
      </c>
      <c r="I263" s="2">
        <f t="shared" ca="1" si="43"/>
        <v>1.5</v>
      </c>
      <c r="J263" s="2">
        <f t="shared" ca="1" si="44"/>
        <v>-1.6000000000000014</v>
      </c>
      <c r="L263" s="5">
        <f t="shared" ca="1" si="36"/>
        <v>6.7999999999999989</v>
      </c>
      <c r="M263" s="5">
        <f t="shared" ca="1" si="45"/>
        <v>4</v>
      </c>
      <c r="N263" s="5">
        <f t="shared" ca="1" si="45"/>
        <v>1.1999999999999993</v>
      </c>
      <c r="O263" s="5">
        <f t="shared" ca="1" si="45"/>
        <v>-1.6000000000000014</v>
      </c>
      <c r="P263" s="5">
        <f t="shared" ca="1" si="45"/>
        <v>-4.4000000000000021</v>
      </c>
      <c r="Q263" s="5">
        <f t="shared" ca="1" si="45"/>
        <v>-7.2000000000000028</v>
      </c>
      <c r="R263" s="5">
        <f t="shared" ca="1" si="45"/>
        <v>-10</v>
      </c>
    </row>
    <row r="264" spans="2:18" ht="15.5">
      <c r="B264" s="2">
        <v>243</v>
      </c>
      <c r="C264" s="28">
        <f t="shared" ca="1" si="37"/>
        <v>0.20015546641981874</v>
      </c>
      <c r="D264" s="2" t="str">
        <f t="shared" ca="1" si="38"/>
        <v>Buona</v>
      </c>
      <c r="E264" s="28">
        <f t="shared" ca="1" si="39"/>
        <v>0.13364767723105198</v>
      </c>
      <c r="F264" s="2">
        <f t="shared" ca="1" si="40"/>
        <v>60</v>
      </c>
      <c r="G264" s="2">
        <f t="shared" ca="1" si="41"/>
        <v>30</v>
      </c>
      <c r="H264" s="2">
        <f t="shared" ca="1" si="42"/>
        <v>0</v>
      </c>
      <c r="I264" s="2">
        <f t="shared" ca="1" si="43"/>
        <v>0.5</v>
      </c>
      <c r="J264" s="2">
        <f t="shared" ca="1" si="44"/>
        <v>7.3999999999999986</v>
      </c>
      <c r="L264" s="5">
        <f t="shared" ca="1" si="36"/>
        <v>3.3999999999999995</v>
      </c>
      <c r="M264" s="5">
        <f t="shared" ca="1" si="45"/>
        <v>6.8000000000000007</v>
      </c>
      <c r="N264" s="5">
        <f t="shared" ca="1" si="45"/>
        <v>10.199999999999999</v>
      </c>
      <c r="O264" s="5">
        <f t="shared" ca="1" si="45"/>
        <v>7.3999999999999986</v>
      </c>
      <c r="P264" s="5">
        <f t="shared" ca="1" si="45"/>
        <v>4.5999999999999979</v>
      </c>
      <c r="Q264" s="5">
        <f t="shared" ca="1" si="45"/>
        <v>1.7999999999999972</v>
      </c>
      <c r="R264" s="5">
        <f t="shared" ca="1" si="45"/>
        <v>-1</v>
      </c>
    </row>
    <row r="265" spans="2:18" ht="15.5">
      <c r="B265" s="2">
        <v>244</v>
      </c>
      <c r="C265" s="28">
        <f t="shared" ca="1" si="37"/>
        <v>0.50456112981248136</v>
      </c>
      <c r="D265" s="2" t="str">
        <f t="shared" ca="1" si="38"/>
        <v>Discreta</v>
      </c>
      <c r="E265" s="28">
        <f t="shared" ca="1" si="39"/>
        <v>0.99312973014140193</v>
      </c>
      <c r="F265" s="2">
        <f t="shared" ca="1" si="40"/>
        <v>90</v>
      </c>
      <c r="G265" s="2">
        <f t="shared" ca="1" si="41"/>
        <v>35</v>
      </c>
      <c r="H265" s="2">
        <f t="shared" ca="1" si="42"/>
        <v>3.3999999999999995</v>
      </c>
      <c r="I265" s="2">
        <f t="shared" ca="1" si="43"/>
        <v>0</v>
      </c>
      <c r="J265" s="2">
        <f t="shared" ca="1" si="44"/>
        <v>8.5</v>
      </c>
      <c r="L265" s="5">
        <f t="shared" ref="L265:L328" ca="1" si="46">$J$2*(MIN(L$21,$F265))-$J$1*L$21-($J$2-$J$1)*MAX(0,$F265-L$21)+$J$3*MAX(0,L$21-$F265)</f>
        <v>-1.7000000000000011</v>
      </c>
      <c r="M265" s="5">
        <f t="shared" ca="1" si="45"/>
        <v>1.7000000000000011</v>
      </c>
      <c r="N265" s="5">
        <f t="shared" ca="1" si="45"/>
        <v>5.0999999999999996</v>
      </c>
      <c r="O265" s="5">
        <f t="shared" ca="1" si="45"/>
        <v>8.5</v>
      </c>
      <c r="P265" s="5">
        <f t="shared" ca="1" si="45"/>
        <v>11.899999999999999</v>
      </c>
      <c r="Q265" s="5">
        <f t="shared" ca="1" si="45"/>
        <v>15.299999999999997</v>
      </c>
      <c r="R265" s="5">
        <f t="shared" ca="1" si="45"/>
        <v>12.5</v>
      </c>
    </row>
    <row r="266" spans="2:18" ht="15.5">
      <c r="B266" s="2">
        <v>245</v>
      </c>
      <c r="C266" s="28">
        <f t="shared" ca="1" si="37"/>
        <v>0.33565666644727854</v>
      </c>
      <c r="D266" s="2" t="str">
        <f t="shared" ca="1" si="38"/>
        <v>Buona</v>
      </c>
      <c r="E266" s="28">
        <f t="shared" ca="1" si="39"/>
        <v>0.55478729117372905</v>
      </c>
      <c r="F266" s="2">
        <f t="shared" ca="1" si="40"/>
        <v>80</v>
      </c>
      <c r="G266" s="2">
        <f t="shared" ca="1" si="41"/>
        <v>35</v>
      </c>
      <c r="H266" s="2">
        <f t="shared" ca="1" si="42"/>
        <v>1.6999999999999997</v>
      </c>
      <c r="I266" s="2">
        <f t="shared" ca="1" si="43"/>
        <v>0</v>
      </c>
      <c r="J266" s="2">
        <f t="shared" ca="1" si="44"/>
        <v>10.199999999999999</v>
      </c>
      <c r="L266" s="5">
        <f t="shared" ca="1" si="46"/>
        <v>0</v>
      </c>
      <c r="M266" s="5">
        <f t="shared" ca="1" si="45"/>
        <v>3.4000000000000004</v>
      </c>
      <c r="N266" s="5">
        <f t="shared" ca="1" si="45"/>
        <v>6.8</v>
      </c>
      <c r="O266" s="5">
        <f t="shared" ca="1" si="45"/>
        <v>10.199999999999999</v>
      </c>
      <c r="P266" s="5">
        <f t="shared" ca="1" si="45"/>
        <v>13.599999999999998</v>
      </c>
      <c r="Q266" s="5">
        <f t="shared" ca="1" si="45"/>
        <v>10.799999999999997</v>
      </c>
      <c r="R266" s="5">
        <f t="shared" ca="1" si="45"/>
        <v>8</v>
      </c>
    </row>
    <row r="267" spans="2:18" ht="15.5">
      <c r="B267" s="2">
        <v>246</v>
      </c>
      <c r="C267" s="28">
        <f t="shared" ca="1" si="37"/>
        <v>0.89764333385024697</v>
      </c>
      <c r="D267" s="2" t="str">
        <f t="shared" ca="1" si="38"/>
        <v>Brutta</v>
      </c>
      <c r="E267" s="28">
        <f t="shared" ca="1" si="39"/>
        <v>0.42531106182615475</v>
      </c>
      <c r="F267" s="2">
        <f t="shared" ca="1" si="40"/>
        <v>40</v>
      </c>
      <c r="G267" s="2">
        <f t="shared" ca="1" si="41"/>
        <v>20</v>
      </c>
      <c r="H267" s="2">
        <f t="shared" ca="1" si="42"/>
        <v>0</v>
      </c>
      <c r="I267" s="2">
        <f t="shared" ca="1" si="43"/>
        <v>1.5</v>
      </c>
      <c r="J267" s="2">
        <f t="shared" ca="1" si="44"/>
        <v>-1.6000000000000014</v>
      </c>
      <c r="L267" s="5">
        <f t="shared" ca="1" si="46"/>
        <v>6.7999999999999989</v>
      </c>
      <c r="M267" s="5">
        <f t="shared" ca="1" si="45"/>
        <v>4</v>
      </c>
      <c r="N267" s="5">
        <f t="shared" ca="1" si="45"/>
        <v>1.1999999999999993</v>
      </c>
      <c r="O267" s="5">
        <f t="shared" ca="1" si="45"/>
        <v>-1.6000000000000014</v>
      </c>
      <c r="P267" s="5">
        <f t="shared" ca="1" si="45"/>
        <v>-4.4000000000000021</v>
      </c>
      <c r="Q267" s="5">
        <f t="shared" ca="1" si="45"/>
        <v>-7.2000000000000028</v>
      </c>
      <c r="R267" s="5">
        <f t="shared" ca="1" si="45"/>
        <v>-10</v>
      </c>
    </row>
    <row r="268" spans="2:18" ht="15.5">
      <c r="B268" s="2">
        <v>247</v>
      </c>
      <c r="C268" s="28">
        <f t="shared" ca="1" si="37"/>
        <v>0.9853225569005849</v>
      </c>
      <c r="D268" s="2" t="str">
        <f t="shared" ca="1" si="38"/>
        <v>Brutta</v>
      </c>
      <c r="E268" s="28">
        <f t="shared" ca="1" si="39"/>
        <v>0.86214586603387888</v>
      </c>
      <c r="F268" s="2">
        <f t="shared" ca="1" si="40"/>
        <v>70</v>
      </c>
      <c r="G268" s="2">
        <f t="shared" ca="1" si="41"/>
        <v>35</v>
      </c>
      <c r="H268" s="2">
        <f t="shared" ca="1" si="42"/>
        <v>0</v>
      </c>
      <c r="I268" s="2">
        <f t="shared" ca="1" si="43"/>
        <v>0</v>
      </c>
      <c r="J268" s="2">
        <f t="shared" ca="1" si="44"/>
        <v>11.899999999999999</v>
      </c>
      <c r="L268" s="5">
        <f t="shared" ca="1" si="46"/>
        <v>1.6999999999999993</v>
      </c>
      <c r="M268" s="5">
        <f t="shared" ca="1" si="45"/>
        <v>5.1000000000000005</v>
      </c>
      <c r="N268" s="5">
        <f t="shared" ca="1" si="45"/>
        <v>8.5</v>
      </c>
      <c r="O268" s="5">
        <f t="shared" ca="1" si="45"/>
        <v>11.899999999999999</v>
      </c>
      <c r="P268" s="5">
        <f t="shared" ca="1" si="45"/>
        <v>9.0999999999999979</v>
      </c>
      <c r="Q268" s="5">
        <f t="shared" ca="1" si="45"/>
        <v>6.2999999999999972</v>
      </c>
      <c r="R268" s="5">
        <f t="shared" ca="1" si="45"/>
        <v>3.5</v>
      </c>
    </row>
    <row r="269" spans="2:18" ht="15.5">
      <c r="B269" s="2">
        <v>248</v>
      </c>
      <c r="C269" s="28">
        <f t="shared" ca="1" si="37"/>
        <v>0.78143121740605292</v>
      </c>
      <c r="D269" s="2" t="str">
        <f t="shared" ca="1" si="38"/>
        <v>Discreta</v>
      </c>
      <c r="E269" s="28">
        <f t="shared" ca="1" si="39"/>
        <v>0.19377549501496671</v>
      </c>
      <c r="F269" s="2">
        <f t="shared" ca="1" si="40"/>
        <v>50</v>
      </c>
      <c r="G269" s="2">
        <f t="shared" ca="1" si="41"/>
        <v>25</v>
      </c>
      <c r="H269" s="2">
        <f t="shared" ca="1" si="42"/>
        <v>0</v>
      </c>
      <c r="I269" s="2">
        <f t="shared" ca="1" si="43"/>
        <v>1</v>
      </c>
      <c r="J269" s="2">
        <f t="shared" ca="1" si="44"/>
        <v>2.8999999999999986</v>
      </c>
      <c r="L269" s="5">
        <f t="shared" ca="1" si="46"/>
        <v>5.0999999999999996</v>
      </c>
      <c r="M269" s="5">
        <f t="shared" ca="1" si="45"/>
        <v>8.5</v>
      </c>
      <c r="N269" s="5">
        <f t="shared" ca="1" si="45"/>
        <v>5.6999999999999993</v>
      </c>
      <c r="O269" s="5">
        <f t="shared" ca="1" si="45"/>
        <v>2.8999999999999986</v>
      </c>
      <c r="P269" s="5">
        <f t="shared" ca="1" si="45"/>
        <v>9.9999999999997868E-2</v>
      </c>
      <c r="Q269" s="5">
        <f t="shared" ca="1" si="45"/>
        <v>-2.7000000000000028</v>
      </c>
      <c r="R269" s="5">
        <f t="shared" ca="1" si="45"/>
        <v>-5.5</v>
      </c>
    </row>
    <row r="270" spans="2:18" ht="15.5">
      <c r="B270" s="2">
        <v>249</v>
      </c>
      <c r="C270" s="28">
        <f t="shared" ca="1" si="37"/>
        <v>4.6770393255303855E-2</v>
      </c>
      <c r="D270" s="2" t="str">
        <f t="shared" ca="1" si="38"/>
        <v>Buona</v>
      </c>
      <c r="E270" s="28">
        <f t="shared" ca="1" si="39"/>
        <v>0.62897321569455644</v>
      </c>
      <c r="F270" s="2">
        <f t="shared" ca="1" si="40"/>
        <v>80</v>
      </c>
      <c r="G270" s="2">
        <f t="shared" ca="1" si="41"/>
        <v>35</v>
      </c>
      <c r="H270" s="2">
        <f t="shared" ca="1" si="42"/>
        <v>1.6999999999999997</v>
      </c>
      <c r="I270" s="2">
        <f t="shared" ca="1" si="43"/>
        <v>0</v>
      </c>
      <c r="J270" s="2">
        <f t="shared" ca="1" si="44"/>
        <v>10.199999999999999</v>
      </c>
      <c r="L270" s="5">
        <f t="shared" ca="1" si="46"/>
        <v>0</v>
      </c>
      <c r="M270" s="5">
        <f t="shared" ca="1" si="45"/>
        <v>3.4000000000000004</v>
      </c>
      <c r="N270" s="5">
        <f t="shared" ca="1" si="45"/>
        <v>6.8</v>
      </c>
      <c r="O270" s="5">
        <f t="shared" ca="1" si="45"/>
        <v>10.199999999999999</v>
      </c>
      <c r="P270" s="5">
        <f t="shared" ca="1" si="45"/>
        <v>13.599999999999998</v>
      </c>
      <c r="Q270" s="5">
        <f t="shared" ca="1" si="45"/>
        <v>10.799999999999997</v>
      </c>
      <c r="R270" s="5">
        <f t="shared" ca="1" si="45"/>
        <v>8</v>
      </c>
    </row>
    <row r="271" spans="2:18" ht="15.5">
      <c r="B271" s="2">
        <v>250</v>
      </c>
      <c r="C271" s="28">
        <f t="shared" ca="1" si="37"/>
        <v>3.3884341399540108E-2</v>
      </c>
      <c r="D271" s="2" t="str">
        <f t="shared" ca="1" si="38"/>
        <v>Buona</v>
      </c>
      <c r="E271" s="28">
        <f t="shared" ca="1" si="39"/>
        <v>0.85269498053811121</v>
      </c>
      <c r="F271" s="2">
        <f t="shared" ca="1" si="40"/>
        <v>90</v>
      </c>
      <c r="G271" s="2">
        <f t="shared" ca="1" si="41"/>
        <v>35</v>
      </c>
      <c r="H271" s="2">
        <f t="shared" ca="1" si="42"/>
        <v>3.3999999999999995</v>
      </c>
      <c r="I271" s="2">
        <f t="shared" ca="1" si="43"/>
        <v>0</v>
      </c>
      <c r="J271" s="2">
        <f t="shared" ca="1" si="44"/>
        <v>8.5</v>
      </c>
      <c r="L271" s="5">
        <f t="shared" ca="1" si="46"/>
        <v>-1.7000000000000011</v>
      </c>
      <c r="M271" s="5">
        <f t="shared" ca="1" si="45"/>
        <v>1.7000000000000011</v>
      </c>
      <c r="N271" s="5">
        <f t="shared" ca="1" si="45"/>
        <v>5.0999999999999996</v>
      </c>
      <c r="O271" s="5">
        <f t="shared" ca="1" si="45"/>
        <v>8.5</v>
      </c>
      <c r="P271" s="5">
        <f t="shared" ca="1" si="45"/>
        <v>11.899999999999999</v>
      </c>
      <c r="Q271" s="5">
        <f t="shared" ca="1" si="45"/>
        <v>15.299999999999997</v>
      </c>
      <c r="R271" s="5">
        <f t="shared" ca="1" si="45"/>
        <v>12.5</v>
      </c>
    </row>
    <row r="272" spans="2:18" ht="15.5">
      <c r="B272" s="2">
        <v>251</v>
      </c>
      <c r="C272" s="28">
        <f t="shared" ca="1" si="37"/>
        <v>0.27749149107032556</v>
      </c>
      <c r="D272" s="2" t="str">
        <f t="shared" ca="1" si="38"/>
        <v>Buona</v>
      </c>
      <c r="E272" s="28">
        <f t="shared" ca="1" si="39"/>
        <v>0.44072425849555097</v>
      </c>
      <c r="F272" s="2">
        <f t="shared" ca="1" si="40"/>
        <v>80</v>
      </c>
      <c r="G272" s="2">
        <f t="shared" ca="1" si="41"/>
        <v>35</v>
      </c>
      <c r="H272" s="2">
        <f t="shared" ca="1" si="42"/>
        <v>1.6999999999999997</v>
      </c>
      <c r="I272" s="2">
        <f t="shared" ca="1" si="43"/>
        <v>0</v>
      </c>
      <c r="J272" s="2">
        <f t="shared" ca="1" si="44"/>
        <v>10.199999999999999</v>
      </c>
      <c r="L272" s="5">
        <f t="shared" ca="1" si="46"/>
        <v>0</v>
      </c>
      <c r="M272" s="5">
        <f t="shared" ca="1" si="45"/>
        <v>3.4000000000000004</v>
      </c>
      <c r="N272" s="5">
        <f t="shared" ca="1" si="45"/>
        <v>6.8</v>
      </c>
      <c r="O272" s="5">
        <f t="shared" ca="1" si="45"/>
        <v>10.199999999999999</v>
      </c>
      <c r="P272" s="5">
        <f t="shared" ca="1" si="45"/>
        <v>13.599999999999998</v>
      </c>
      <c r="Q272" s="5">
        <f t="shared" ca="1" si="45"/>
        <v>10.799999999999997</v>
      </c>
      <c r="R272" s="5">
        <f t="shared" ca="1" si="45"/>
        <v>8</v>
      </c>
    </row>
    <row r="273" spans="2:18" ht="15.5">
      <c r="B273" s="2">
        <v>252</v>
      </c>
      <c r="C273" s="28">
        <f t="shared" ca="1" si="37"/>
        <v>0.50852256885872105</v>
      </c>
      <c r="D273" s="2" t="str">
        <f t="shared" ca="1" si="38"/>
        <v>Discreta</v>
      </c>
      <c r="E273" s="28">
        <f t="shared" ca="1" si="39"/>
        <v>2.5276130794184226E-2</v>
      </c>
      <c r="F273" s="2">
        <f t="shared" ca="1" si="40"/>
        <v>40</v>
      </c>
      <c r="G273" s="2">
        <f t="shared" ca="1" si="41"/>
        <v>20</v>
      </c>
      <c r="H273" s="2">
        <f t="shared" ca="1" si="42"/>
        <v>0</v>
      </c>
      <c r="I273" s="2">
        <f t="shared" ca="1" si="43"/>
        <v>1.5</v>
      </c>
      <c r="J273" s="2">
        <f t="shared" ca="1" si="44"/>
        <v>-1.6000000000000014</v>
      </c>
      <c r="L273" s="5">
        <f t="shared" ca="1" si="46"/>
        <v>6.7999999999999989</v>
      </c>
      <c r="M273" s="5">
        <f t="shared" ca="1" si="45"/>
        <v>4</v>
      </c>
      <c r="N273" s="5">
        <f t="shared" ca="1" si="45"/>
        <v>1.1999999999999993</v>
      </c>
      <c r="O273" s="5">
        <f t="shared" ca="1" si="45"/>
        <v>-1.6000000000000014</v>
      </c>
      <c r="P273" s="5">
        <f t="shared" ca="1" si="45"/>
        <v>-4.4000000000000021</v>
      </c>
      <c r="Q273" s="5">
        <f t="shared" ca="1" si="45"/>
        <v>-7.2000000000000028</v>
      </c>
      <c r="R273" s="5">
        <f t="shared" ca="1" si="45"/>
        <v>-10</v>
      </c>
    </row>
    <row r="274" spans="2:18" ht="15.5">
      <c r="B274" s="2">
        <v>253</v>
      </c>
      <c r="C274" s="28">
        <f t="shared" ca="1" si="37"/>
        <v>0.86846456666469274</v>
      </c>
      <c r="D274" s="2" t="str">
        <f t="shared" ca="1" si="38"/>
        <v>Brutta</v>
      </c>
      <c r="E274" s="28">
        <f t="shared" ca="1" si="39"/>
        <v>0.65430508009997079</v>
      </c>
      <c r="F274" s="2">
        <f t="shared" ca="1" si="40"/>
        <v>50</v>
      </c>
      <c r="G274" s="2">
        <f t="shared" ca="1" si="41"/>
        <v>25</v>
      </c>
      <c r="H274" s="2">
        <f t="shared" ca="1" si="42"/>
        <v>0</v>
      </c>
      <c r="I274" s="2">
        <f t="shared" ca="1" si="43"/>
        <v>1</v>
      </c>
      <c r="J274" s="2">
        <f t="shared" ca="1" si="44"/>
        <v>2.8999999999999986</v>
      </c>
      <c r="L274" s="5">
        <f t="shared" ca="1" si="46"/>
        <v>5.0999999999999996</v>
      </c>
      <c r="M274" s="5">
        <f t="shared" ca="1" si="45"/>
        <v>8.5</v>
      </c>
      <c r="N274" s="5">
        <f t="shared" ca="1" si="45"/>
        <v>5.6999999999999993</v>
      </c>
      <c r="O274" s="5">
        <f t="shared" ca="1" si="45"/>
        <v>2.8999999999999986</v>
      </c>
      <c r="P274" s="5">
        <f t="shared" ca="1" si="45"/>
        <v>9.9999999999997868E-2</v>
      </c>
      <c r="Q274" s="5">
        <f t="shared" ca="1" si="45"/>
        <v>-2.7000000000000028</v>
      </c>
      <c r="R274" s="5">
        <f t="shared" ca="1" si="45"/>
        <v>-5.5</v>
      </c>
    </row>
    <row r="275" spans="2:18" ht="15.5">
      <c r="B275" s="2">
        <v>254</v>
      </c>
      <c r="C275" s="28">
        <f t="shared" ca="1" si="37"/>
        <v>0.4331318336129899</v>
      </c>
      <c r="D275" s="2" t="str">
        <f t="shared" ca="1" si="38"/>
        <v>Discreta</v>
      </c>
      <c r="E275" s="28">
        <f t="shared" ca="1" si="39"/>
        <v>0.59010737244539513</v>
      </c>
      <c r="F275" s="2">
        <f t="shared" ca="1" si="40"/>
        <v>60</v>
      </c>
      <c r="G275" s="2">
        <f t="shared" ca="1" si="41"/>
        <v>30</v>
      </c>
      <c r="H275" s="2">
        <f t="shared" ca="1" si="42"/>
        <v>0</v>
      </c>
      <c r="I275" s="2">
        <f t="shared" ca="1" si="43"/>
        <v>0.5</v>
      </c>
      <c r="J275" s="2">
        <f t="shared" ca="1" si="44"/>
        <v>7.3999999999999986</v>
      </c>
      <c r="L275" s="5">
        <f t="shared" ca="1" si="46"/>
        <v>3.3999999999999995</v>
      </c>
      <c r="M275" s="5">
        <f t="shared" ca="1" si="45"/>
        <v>6.8000000000000007</v>
      </c>
      <c r="N275" s="5">
        <f t="shared" ca="1" si="45"/>
        <v>10.199999999999999</v>
      </c>
      <c r="O275" s="5">
        <f t="shared" ca="1" si="45"/>
        <v>7.3999999999999986</v>
      </c>
      <c r="P275" s="5">
        <f t="shared" ca="1" si="45"/>
        <v>4.5999999999999979</v>
      </c>
      <c r="Q275" s="5">
        <f t="shared" ca="1" si="45"/>
        <v>1.7999999999999972</v>
      </c>
      <c r="R275" s="5">
        <f t="shared" ca="1" si="45"/>
        <v>-1</v>
      </c>
    </row>
    <row r="276" spans="2:18" ht="15.5">
      <c r="B276" s="2">
        <v>255</v>
      </c>
      <c r="C276" s="28">
        <f t="shared" ca="1" si="37"/>
        <v>0.27580398455070831</v>
      </c>
      <c r="D276" s="2" t="str">
        <f t="shared" ca="1" si="38"/>
        <v>Buona</v>
      </c>
      <c r="E276" s="28">
        <f t="shared" ca="1" si="39"/>
        <v>4.1229669216094056E-2</v>
      </c>
      <c r="F276" s="2">
        <f t="shared" ca="1" si="40"/>
        <v>50</v>
      </c>
      <c r="G276" s="2">
        <f t="shared" ca="1" si="41"/>
        <v>25</v>
      </c>
      <c r="H276" s="2">
        <f t="shared" ca="1" si="42"/>
        <v>0</v>
      </c>
      <c r="I276" s="2">
        <f t="shared" ca="1" si="43"/>
        <v>1</v>
      </c>
      <c r="J276" s="2">
        <f t="shared" ca="1" si="44"/>
        <v>2.8999999999999986</v>
      </c>
      <c r="L276" s="5">
        <f t="shared" ca="1" si="46"/>
        <v>5.0999999999999996</v>
      </c>
      <c r="M276" s="5">
        <f t="shared" ca="1" si="45"/>
        <v>8.5</v>
      </c>
      <c r="N276" s="5">
        <f t="shared" ca="1" si="45"/>
        <v>5.6999999999999993</v>
      </c>
      <c r="O276" s="5">
        <f t="shared" ca="1" si="45"/>
        <v>2.8999999999999986</v>
      </c>
      <c r="P276" s="5">
        <f t="shared" ca="1" si="45"/>
        <v>9.9999999999997868E-2</v>
      </c>
      <c r="Q276" s="5">
        <f t="shared" ca="1" si="45"/>
        <v>-2.7000000000000028</v>
      </c>
      <c r="R276" s="5">
        <f t="shared" ca="1" si="45"/>
        <v>-5.5</v>
      </c>
    </row>
    <row r="277" spans="2:18" ht="15.5">
      <c r="B277" s="2">
        <v>256</v>
      </c>
      <c r="C277" s="28">
        <f t="shared" ca="1" si="37"/>
        <v>0.43682718365806628</v>
      </c>
      <c r="D277" s="2" t="str">
        <f t="shared" ca="1" si="38"/>
        <v>Discreta</v>
      </c>
      <c r="E277" s="28">
        <f t="shared" ca="1" si="39"/>
        <v>6.3065315673394906E-2</v>
      </c>
      <c r="F277" s="2">
        <f t="shared" ca="1" si="40"/>
        <v>40</v>
      </c>
      <c r="G277" s="2">
        <f t="shared" ca="1" si="41"/>
        <v>20</v>
      </c>
      <c r="H277" s="2">
        <f t="shared" ca="1" si="42"/>
        <v>0</v>
      </c>
      <c r="I277" s="2">
        <f t="shared" ca="1" si="43"/>
        <v>1.5</v>
      </c>
      <c r="J277" s="2">
        <f t="shared" ca="1" si="44"/>
        <v>-1.6000000000000014</v>
      </c>
      <c r="L277" s="5">
        <f t="shared" ca="1" si="46"/>
        <v>6.7999999999999989</v>
      </c>
      <c r="M277" s="5">
        <f t="shared" ca="1" si="45"/>
        <v>4</v>
      </c>
      <c r="N277" s="5">
        <f t="shared" ca="1" si="45"/>
        <v>1.1999999999999993</v>
      </c>
      <c r="O277" s="5">
        <f t="shared" ca="1" si="45"/>
        <v>-1.6000000000000014</v>
      </c>
      <c r="P277" s="5">
        <f t="shared" ca="1" si="45"/>
        <v>-4.4000000000000021</v>
      </c>
      <c r="Q277" s="5">
        <f t="shared" ca="1" si="45"/>
        <v>-7.2000000000000028</v>
      </c>
      <c r="R277" s="5">
        <f t="shared" ca="1" si="45"/>
        <v>-10</v>
      </c>
    </row>
    <row r="278" spans="2:18" ht="15.5">
      <c r="B278" s="2">
        <v>257</v>
      </c>
      <c r="C278" s="28">
        <f t="shared" ca="1" si="37"/>
        <v>0.56681812038580326</v>
      </c>
      <c r="D278" s="2" t="str">
        <f t="shared" ca="1" si="38"/>
        <v>Discreta</v>
      </c>
      <c r="E278" s="28">
        <f t="shared" ca="1" si="39"/>
        <v>0.22294072992739256</v>
      </c>
      <c r="F278" s="2">
        <f t="shared" ca="1" si="40"/>
        <v>50</v>
      </c>
      <c r="G278" s="2">
        <f t="shared" ca="1" si="41"/>
        <v>25</v>
      </c>
      <c r="H278" s="2">
        <f t="shared" ca="1" si="42"/>
        <v>0</v>
      </c>
      <c r="I278" s="2">
        <f t="shared" ca="1" si="43"/>
        <v>1</v>
      </c>
      <c r="J278" s="2">
        <f t="shared" ca="1" si="44"/>
        <v>2.8999999999999986</v>
      </c>
      <c r="L278" s="5">
        <f t="shared" ca="1" si="46"/>
        <v>5.0999999999999996</v>
      </c>
      <c r="M278" s="5">
        <f t="shared" ca="1" si="45"/>
        <v>8.5</v>
      </c>
      <c r="N278" s="5">
        <f t="shared" ca="1" si="45"/>
        <v>5.6999999999999993</v>
      </c>
      <c r="O278" s="5">
        <f t="shared" ca="1" si="45"/>
        <v>2.8999999999999986</v>
      </c>
      <c r="P278" s="5">
        <f t="shared" ca="1" si="45"/>
        <v>9.9999999999997868E-2</v>
      </c>
      <c r="Q278" s="5">
        <f t="shared" ca="1" si="45"/>
        <v>-2.7000000000000028</v>
      </c>
      <c r="R278" s="5">
        <f t="shared" ca="1" si="45"/>
        <v>-5.5</v>
      </c>
    </row>
    <row r="279" spans="2:18" ht="15.5">
      <c r="B279" s="2">
        <v>258</v>
      </c>
      <c r="C279" s="28">
        <f t="shared" ref="C279:C342" ca="1" si="47">RAND()</f>
        <v>0.21133741026679675</v>
      </c>
      <c r="D279" s="2" t="str">
        <f t="shared" ref="D279:D342" ca="1" si="48">VLOOKUP(C279,$D$7:$E$9,2)</f>
        <v>Buona</v>
      </c>
      <c r="E279" s="28">
        <f t="shared" ref="E279:E342" ca="1" si="49">RAND()</f>
        <v>0.73635043745209927</v>
      </c>
      <c r="F279" s="2">
        <f t="shared" ref="F279:F342" ca="1" si="50">IF(D279="Brutta",VLOOKUP(E279,$O$7:$P$11,2),IF(D279="Discreta",VLOOKUP(E279,$R$7:$S$12,2),VLOOKUP(E279,$U$7:$V$13,2)))</f>
        <v>80</v>
      </c>
      <c r="G279" s="2">
        <f t="shared" ref="G279:G342" ca="1" si="51">$J$2*MIN(F279,$F$1)</f>
        <v>35</v>
      </c>
      <c r="H279" s="2">
        <f t="shared" ref="H279:H342" ca="1" si="52">($J$2-$J$1)*MAX(0,F279-$F$1)</f>
        <v>1.6999999999999997</v>
      </c>
      <c r="I279" s="2">
        <f t="shared" ref="I279:I342" ca="1" si="53">$J$3*MAX(0,$F$1-F279)</f>
        <v>0</v>
      </c>
      <c r="J279" s="2">
        <f t="shared" ref="J279:J342" ca="1" si="54">G279-$J$1*$F$1-H279+I279</f>
        <v>10.199999999999999</v>
      </c>
      <c r="L279" s="5">
        <f t="shared" ca="1" si="46"/>
        <v>0</v>
      </c>
      <c r="M279" s="5">
        <f t="shared" ca="1" si="45"/>
        <v>3.4000000000000004</v>
      </c>
      <c r="N279" s="5">
        <f t="shared" ca="1" si="45"/>
        <v>6.8</v>
      </c>
      <c r="O279" s="5">
        <f t="shared" ca="1" si="45"/>
        <v>10.199999999999999</v>
      </c>
      <c r="P279" s="5">
        <f t="shared" ca="1" si="45"/>
        <v>13.599999999999998</v>
      </c>
      <c r="Q279" s="5">
        <f t="shared" ca="1" si="45"/>
        <v>10.799999999999997</v>
      </c>
      <c r="R279" s="5">
        <f t="shared" ca="1" si="45"/>
        <v>8</v>
      </c>
    </row>
    <row r="280" spans="2:18" ht="15.5">
      <c r="B280" s="2">
        <v>259</v>
      </c>
      <c r="C280" s="28">
        <f t="shared" ca="1" si="47"/>
        <v>0.18280405444494097</v>
      </c>
      <c r="D280" s="2" t="str">
        <f t="shared" ca="1" si="48"/>
        <v>Buona</v>
      </c>
      <c r="E280" s="28">
        <f t="shared" ca="1" si="49"/>
        <v>0.35956763787577584</v>
      </c>
      <c r="F280" s="2">
        <f t="shared" ca="1" si="50"/>
        <v>70</v>
      </c>
      <c r="G280" s="2">
        <f t="shared" ca="1" si="51"/>
        <v>35</v>
      </c>
      <c r="H280" s="2">
        <f t="shared" ca="1" si="52"/>
        <v>0</v>
      </c>
      <c r="I280" s="2">
        <f t="shared" ca="1" si="53"/>
        <v>0</v>
      </c>
      <c r="J280" s="2">
        <f t="shared" ca="1" si="54"/>
        <v>11.899999999999999</v>
      </c>
      <c r="L280" s="5">
        <f t="shared" ca="1" si="46"/>
        <v>1.6999999999999993</v>
      </c>
      <c r="M280" s="5">
        <f t="shared" ca="1" si="45"/>
        <v>5.1000000000000005</v>
      </c>
      <c r="N280" s="5">
        <f t="shared" ca="1" si="45"/>
        <v>8.5</v>
      </c>
      <c r="O280" s="5">
        <f t="shared" ca="1" si="45"/>
        <v>11.899999999999999</v>
      </c>
      <c r="P280" s="5">
        <f t="shared" ca="1" si="45"/>
        <v>9.0999999999999979</v>
      </c>
      <c r="Q280" s="5">
        <f t="shared" ca="1" si="45"/>
        <v>6.2999999999999972</v>
      </c>
      <c r="R280" s="5">
        <f t="shared" ca="1" si="45"/>
        <v>3.5</v>
      </c>
    </row>
    <row r="281" spans="2:18" ht="15.5">
      <c r="B281" s="2">
        <v>260</v>
      </c>
      <c r="C281" s="28">
        <f t="shared" ca="1" si="47"/>
        <v>0.56706664861575562</v>
      </c>
      <c r="D281" s="2" t="str">
        <f t="shared" ca="1" si="48"/>
        <v>Discreta</v>
      </c>
      <c r="E281" s="28">
        <f t="shared" ca="1" si="49"/>
        <v>1.3357565537224558E-2</v>
      </c>
      <c r="F281" s="2">
        <f t="shared" ca="1" si="50"/>
        <v>40</v>
      </c>
      <c r="G281" s="2">
        <f t="shared" ca="1" si="51"/>
        <v>20</v>
      </c>
      <c r="H281" s="2">
        <f t="shared" ca="1" si="52"/>
        <v>0</v>
      </c>
      <c r="I281" s="2">
        <f t="shared" ca="1" si="53"/>
        <v>1.5</v>
      </c>
      <c r="J281" s="2">
        <f t="shared" ca="1" si="54"/>
        <v>-1.6000000000000014</v>
      </c>
      <c r="L281" s="5">
        <f t="shared" ca="1" si="46"/>
        <v>6.7999999999999989</v>
      </c>
      <c r="M281" s="5">
        <f t="shared" ca="1" si="45"/>
        <v>4</v>
      </c>
      <c r="N281" s="5">
        <f t="shared" ca="1" si="45"/>
        <v>1.1999999999999993</v>
      </c>
      <c r="O281" s="5">
        <f t="shared" ca="1" si="45"/>
        <v>-1.6000000000000014</v>
      </c>
      <c r="P281" s="5">
        <f t="shared" ca="1" si="45"/>
        <v>-4.4000000000000021</v>
      </c>
      <c r="Q281" s="5">
        <f t="shared" ca="1" si="45"/>
        <v>-7.2000000000000028</v>
      </c>
      <c r="R281" s="5">
        <f t="shared" ca="1" si="45"/>
        <v>-10</v>
      </c>
    </row>
    <row r="282" spans="2:18" ht="15.5">
      <c r="B282" s="2">
        <v>261</v>
      </c>
      <c r="C282" s="28">
        <f t="shared" ca="1" si="47"/>
        <v>0.57500625940531114</v>
      </c>
      <c r="D282" s="2" t="str">
        <f t="shared" ca="1" si="48"/>
        <v>Discreta</v>
      </c>
      <c r="E282" s="28">
        <f t="shared" ca="1" si="49"/>
        <v>0.90092463415916335</v>
      </c>
      <c r="F282" s="2">
        <f t="shared" ca="1" si="50"/>
        <v>80</v>
      </c>
      <c r="G282" s="2">
        <f t="shared" ca="1" si="51"/>
        <v>35</v>
      </c>
      <c r="H282" s="2">
        <f t="shared" ca="1" si="52"/>
        <v>1.6999999999999997</v>
      </c>
      <c r="I282" s="2">
        <f t="shared" ca="1" si="53"/>
        <v>0</v>
      </c>
      <c r="J282" s="2">
        <f t="shared" ca="1" si="54"/>
        <v>10.199999999999999</v>
      </c>
      <c r="L282" s="5">
        <f t="shared" ca="1" si="46"/>
        <v>0</v>
      </c>
      <c r="M282" s="5">
        <f t="shared" ca="1" si="45"/>
        <v>3.4000000000000004</v>
      </c>
      <c r="N282" s="5">
        <f t="shared" ca="1" si="45"/>
        <v>6.8</v>
      </c>
      <c r="O282" s="5">
        <f t="shared" ca="1" si="45"/>
        <v>10.199999999999999</v>
      </c>
      <c r="P282" s="5">
        <f t="shared" ca="1" si="45"/>
        <v>13.599999999999998</v>
      </c>
      <c r="Q282" s="5">
        <f t="shared" ca="1" si="45"/>
        <v>10.799999999999997</v>
      </c>
      <c r="R282" s="5">
        <f t="shared" ca="1" si="45"/>
        <v>8</v>
      </c>
    </row>
    <row r="283" spans="2:18" ht="15.5">
      <c r="B283" s="2">
        <v>262</v>
      </c>
      <c r="C283" s="28">
        <f t="shared" ca="1" si="47"/>
        <v>0.49918070222398836</v>
      </c>
      <c r="D283" s="2" t="str">
        <f t="shared" ca="1" si="48"/>
        <v>Discreta</v>
      </c>
      <c r="E283" s="28">
        <f t="shared" ca="1" si="49"/>
        <v>0.95654691226290267</v>
      </c>
      <c r="F283" s="2">
        <f t="shared" ca="1" si="50"/>
        <v>80</v>
      </c>
      <c r="G283" s="2">
        <f t="shared" ca="1" si="51"/>
        <v>35</v>
      </c>
      <c r="H283" s="2">
        <f t="shared" ca="1" si="52"/>
        <v>1.6999999999999997</v>
      </c>
      <c r="I283" s="2">
        <f t="shared" ca="1" si="53"/>
        <v>0</v>
      </c>
      <c r="J283" s="2">
        <f t="shared" ca="1" si="54"/>
        <v>10.199999999999999</v>
      </c>
      <c r="L283" s="5">
        <f t="shared" ca="1" si="46"/>
        <v>0</v>
      </c>
      <c r="M283" s="5">
        <f t="shared" ca="1" si="45"/>
        <v>3.4000000000000004</v>
      </c>
      <c r="N283" s="5">
        <f t="shared" ca="1" si="45"/>
        <v>6.8</v>
      </c>
      <c r="O283" s="5">
        <f t="shared" ca="1" si="45"/>
        <v>10.199999999999999</v>
      </c>
      <c r="P283" s="5">
        <f t="shared" ca="1" si="45"/>
        <v>13.599999999999998</v>
      </c>
      <c r="Q283" s="5">
        <f t="shared" ca="1" si="45"/>
        <v>10.799999999999997</v>
      </c>
      <c r="R283" s="5">
        <f t="shared" ca="1" si="45"/>
        <v>8</v>
      </c>
    </row>
    <row r="284" spans="2:18" ht="15.5">
      <c r="B284" s="2">
        <v>263</v>
      </c>
      <c r="C284" s="28">
        <f t="shared" ca="1" si="47"/>
        <v>2.6003858831370463E-3</v>
      </c>
      <c r="D284" s="2" t="str">
        <f t="shared" ca="1" si="48"/>
        <v>Buona</v>
      </c>
      <c r="E284" s="28">
        <f t="shared" ca="1" si="49"/>
        <v>0.69319988996568338</v>
      </c>
      <c r="F284" s="2">
        <f t="shared" ca="1" si="50"/>
        <v>80</v>
      </c>
      <c r="G284" s="2">
        <f t="shared" ca="1" si="51"/>
        <v>35</v>
      </c>
      <c r="H284" s="2">
        <f t="shared" ca="1" si="52"/>
        <v>1.6999999999999997</v>
      </c>
      <c r="I284" s="2">
        <f t="shared" ca="1" si="53"/>
        <v>0</v>
      </c>
      <c r="J284" s="2">
        <f t="shared" ca="1" si="54"/>
        <v>10.199999999999999</v>
      </c>
      <c r="L284" s="5">
        <f t="shared" ca="1" si="46"/>
        <v>0</v>
      </c>
      <c r="M284" s="5">
        <f t="shared" ca="1" si="45"/>
        <v>3.4000000000000004</v>
      </c>
      <c r="N284" s="5">
        <f t="shared" ca="1" si="45"/>
        <v>6.8</v>
      </c>
      <c r="O284" s="5">
        <f t="shared" ca="1" si="45"/>
        <v>10.199999999999999</v>
      </c>
      <c r="P284" s="5">
        <f t="shared" ca="1" si="45"/>
        <v>13.599999999999998</v>
      </c>
      <c r="Q284" s="5">
        <f t="shared" ref="M284:R327" ca="1" si="55">$J$2*(MIN(Q$21,$F284))-$J$1*Q$21-($J$2-$J$1)*MAX(0,$F284-Q$21)+$J$3*MAX(0,Q$21-$F284)</f>
        <v>10.799999999999997</v>
      </c>
      <c r="R284" s="5">
        <f t="shared" ca="1" si="55"/>
        <v>8</v>
      </c>
    </row>
    <row r="285" spans="2:18" ht="15.5">
      <c r="B285" s="2">
        <v>264</v>
      </c>
      <c r="C285" s="28">
        <f t="shared" ca="1" si="47"/>
        <v>0.73359300574492281</v>
      </c>
      <c r="D285" s="2" t="str">
        <f t="shared" ca="1" si="48"/>
        <v>Discreta</v>
      </c>
      <c r="E285" s="28">
        <f t="shared" ca="1" si="49"/>
        <v>0.22159800197631285</v>
      </c>
      <c r="F285" s="2">
        <f t="shared" ca="1" si="50"/>
        <v>50</v>
      </c>
      <c r="G285" s="2">
        <f t="shared" ca="1" si="51"/>
        <v>25</v>
      </c>
      <c r="H285" s="2">
        <f t="shared" ca="1" si="52"/>
        <v>0</v>
      </c>
      <c r="I285" s="2">
        <f t="shared" ca="1" si="53"/>
        <v>1</v>
      </c>
      <c r="J285" s="2">
        <f t="shared" ca="1" si="54"/>
        <v>2.8999999999999986</v>
      </c>
      <c r="L285" s="5">
        <f t="shared" ca="1" si="46"/>
        <v>5.0999999999999996</v>
      </c>
      <c r="M285" s="5">
        <f t="shared" ca="1" si="55"/>
        <v>8.5</v>
      </c>
      <c r="N285" s="5">
        <f t="shared" ca="1" si="55"/>
        <v>5.6999999999999993</v>
      </c>
      <c r="O285" s="5">
        <f t="shared" ca="1" si="55"/>
        <v>2.8999999999999986</v>
      </c>
      <c r="P285" s="5">
        <f t="shared" ca="1" si="55"/>
        <v>9.9999999999997868E-2</v>
      </c>
      <c r="Q285" s="5">
        <f t="shared" ca="1" si="55"/>
        <v>-2.7000000000000028</v>
      </c>
      <c r="R285" s="5">
        <f t="shared" ca="1" si="55"/>
        <v>-5.5</v>
      </c>
    </row>
    <row r="286" spans="2:18" ht="15.5">
      <c r="B286" s="2">
        <v>265</v>
      </c>
      <c r="C286" s="28">
        <f t="shared" ca="1" si="47"/>
        <v>0.11050946159436215</v>
      </c>
      <c r="D286" s="2" t="str">
        <f t="shared" ca="1" si="48"/>
        <v>Buona</v>
      </c>
      <c r="E286" s="28">
        <f t="shared" ca="1" si="49"/>
        <v>0.12344064787008369</v>
      </c>
      <c r="F286" s="2">
        <f t="shared" ca="1" si="50"/>
        <v>60</v>
      </c>
      <c r="G286" s="2">
        <f t="shared" ca="1" si="51"/>
        <v>30</v>
      </c>
      <c r="H286" s="2">
        <f t="shared" ca="1" si="52"/>
        <v>0</v>
      </c>
      <c r="I286" s="2">
        <f t="shared" ca="1" si="53"/>
        <v>0.5</v>
      </c>
      <c r="J286" s="2">
        <f t="shared" ca="1" si="54"/>
        <v>7.3999999999999986</v>
      </c>
      <c r="L286" s="5">
        <f t="shared" ca="1" si="46"/>
        <v>3.3999999999999995</v>
      </c>
      <c r="M286" s="5">
        <f t="shared" ca="1" si="55"/>
        <v>6.8000000000000007</v>
      </c>
      <c r="N286" s="5">
        <f t="shared" ca="1" si="55"/>
        <v>10.199999999999999</v>
      </c>
      <c r="O286" s="5">
        <f t="shared" ca="1" si="55"/>
        <v>7.3999999999999986</v>
      </c>
      <c r="P286" s="5">
        <f t="shared" ca="1" si="55"/>
        <v>4.5999999999999979</v>
      </c>
      <c r="Q286" s="5">
        <f t="shared" ca="1" si="55"/>
        <v>1.7999999999999972</v>
      </c>
      <c r="R286" s="5">
        <f t="shared" ca="1" si="55"/>
        <v>-1</v>
      </c>
    </row>
    <row r="287" spans="2:18" ht="15.5">
      <c r="B287" s="2">
        <v>266</v>
      </c>
      <c r="C287" s="28">
        <f t="shared" ca="1" si="47"/>
        <v>0.36474666122049593</v>
      </c>
      <c r="D287" s="2" t="str">
        <f t="shared" ca="1" si="48"/>
        <v>Discreta</v>
      </c>
      <c r="E287" s="28">
        <f t="shared" ca="1" si="49"/>
        <v>0.73217153712936267</v>
      </c>
      <c r="F287" s="2">
        <f t="shared" ca="1" si="50"/>
        <v>70</v>
      </c>
      <c r="G287" s="2">
        <f t="shared" ca="1" si="51"/>
        <v>35</v>
      </c>
      <c r="H287" s="2">
        <f t="shared" ca="1" si="52"/>
        <v>0</v>
      </c>
      <c r="I287" s="2">
        <f t="shared" ca="1" si="53"/>
        <v>0</v>
      </c>
      <c r="J287" s="2">
        <f t="shared" ca="1" si="54"/>
        <v>11.899999999999999</v>
      </c>
      <c r="L287" s="5">
        <f t="shared" ca="1" si="46"/>
        <v>1.6999999999999993</v>
      </c>
      <c r="M287" s="5">
        <f t="shared" ca="1" si="55"/>
        <v>5.1000000000000005</v>
      </c>
      <c r="N287" s="5">
        <f t="shared" ca="1" si="55"/>
        <v>8.5</v>
      </c>
      <c r="O287" s="5">
        <f t="shared" ca="1" si="55"/>
        <v>11.899999999999999</v>
      </c>
      <c r="P287" s="5">
        <f t="shared" ca="1" si="55"/>
        <v>9.0999999999999979</v>
      </c>
      <c r="Q287" s="5">
        <f t="shared" ca="1" si="55"/>
        <v>6.2999999999999972</v>
      </c>
      <c r="R287" s="5">
        <f t="shared" ca="1" si="55"/>
        <v>3.5</v>
      </c>
    </row>
    <row r="288" spans="2:18" ht="15.5">
      <c r="B288" s="2">
        <v>267</v>
      </c>
      <c r="C288" s="28">
        <f t="shared" ca="1" si="47"/>
        <v>0.39235292643507791</v>
      </c>
      <c r="D288" s="2" t="str">
        <f t="shared" ca="1" si="48"/>
        <v>Discreta</v>
      </c>
      <c r="E288" s="28">
        <f t="shared" ca="1" si="49"/>
        <v>6.4366333670995424E-3</v>
      </c>
      <c r="F288" s="2">
        <f t="shared" ca="1" si="50"/>
        <v>40</v>
      </c>
      <c r="G288" s="2">
        <f t="shared" ca="1" si="51"/>
        <v>20</v>
      </c>
      <c r="H288" s="2">
        <f t="shared" ca="1" si="52"/>
        <v>0</v>
      </c>
      <c r="I288" s="2">
        <f t="shared" ca="1" si="53"/>
        <v>1.5</v>
      </c>
      <c r="J288" s="2">
        <f t="shared" ca="1" si="54"/>
        <v>-1.6000000000000014</v>
      </c>
      <c r="L288" s="5">
        <f t="shared" ca="1" si="46"/>
        <v>6.7999999999999989</v>
      </c>
      <c r="M288" s="5">
        <f t="shared" ca="1" si="55"/>
        <v>4</v>
      </c>
      <c r="N288" s="5">
        <f t="shared" ca="1" si="55"/>
        <v>1.1999999999999993</v>
      </c>
      <c r="O288" s="5">
        <f t="shared" ca="1" si="55"/>
        <v>-1.6000000000000014</v>
      </c>
      <c r="P288" s="5">
        <f t="shared" ca="1" si="55"/>
        <v>-4.4000000000000021</v>
      </c>
      <c r="Q288" s="5">
        <f t="shared" ca="1" si="55"/>
        <v>-7.2000000000000028</v>
      </c>
      <c r="R288" s="5">
        <f t="shared" ca="1" si="55"/>
        <v>-10</v>
      </c>
    </row>
    <row r="289" spans="2:18" ht="15.5">
      <c r="B289" s="2">
        <v>268</v>
      </c>
      <c r="C289" s="28">
        <f t="shared" ca="1" si="47"/>
        <v>0.91422152670380119</v>
      </c>
      <c r="D289" s="2" t="str">
        <f t="shared" ca="1" si="48"/>
        <v>Brutta</v>
      </c>
      <c r="E289" s="28">
        <f t="shared" ca="1" si="49"/>
        <v>0.39549370862540889</v>
      </c>
      <c r="F289" s="2">
        <f t="shared" ca="1" si="50"/>
        <v>40</v>
      </c>
      <c r="G289" s="2">
        <f t="shared" ca="1" si="51"/>
        <v>20</v>
      </c>
      <c r="H289" s="2">
        <f t="shared" ca="1" si="52"/>
        <v>0</v>
      </c>
      <c r="I289" s="2">
        <f t="shared" ca="1" si="53"/>
        <v>1.5</v>
      </c>
      <c r="J289" s="2">
        <f t="shared" ca="1" si="54"/>
        <v>-1.6000000000000014</v>
      </c>
      <c r="L289" s="5">
        <f t="shared" ca="1" si="46"/>
        <v>6.7999999999999989</v>
      </c>
      <c r="M289" s="5">
        <f t="shared" ca="1" si="55"/>
        <v>4</v>
      </c>
      <c r="N289" s="5">
        <f t="shared" ca="1" si="55"/>
        <v>1.1999999999999993</v>
      </c>
      <c r="O289" s="5">
        <f t="shared" ca="1" si="55"/>
        <v>-1.6000000000000014</v>
      </c>
      <c r="P289" s="5">
        <f t="shared" ca="1" si="55"/>
        <v>-4.4000000000000021</v>
      </c>
      <c r="Q289" s="5">
        <f t="shared" ca="1" si="55"/>
        <v>-7.2000000000000028</v>
      </c>
      <c r="R289" s="5">
        <f t="shared" ca="1" si="55"/>
        <v>-10</v>
      </c>
    </row>
    <row r="290" spans="2:18" ht="15.5">
      <c r="B290" s="2">
        <v>269</v>
      </c>
      <c r="C290" s="28">
        <f t="shared" ca="1" si="47"/>
        <v>0.17935211341283319</v>
      </c>
      <c r="D290" s="2" t="str">
        <f t="shared" ca="1" si="48"/>
        <v>Buona</v>
      </c>
      <c r="E290" s="28">
        <f t="shared" ca="1" si="49"/>
        <v>0.95288828528796299</v>
      </c>
      <c r="F290" s="2">
        <f t="shared" ca="1" si="50"/>
        <v>100</v>
      </c>
      <c r="G290" s="2">
        <f t="shared" ca="1" si="51"/>
        <v>35</v>
      </c>
      <c r="H290" s="2">
        <f t="shared" ca="1" si="52"/>
        <v>5.0999999999999996</v>
      </c>
      <c r="I290" s="2">
        <f t="shared" ca="1" si="53"/>
        <v>0</v>
      </c>
      <c r="J290" s="2">
        <f t="shared" ca="1" si="54"/>
        <v>6.7999999999999989</v>
      </c>
      <c r="L290" s="5">
        <f t="shared" ca="1" si="46"/>
        <v>-3.4000000000000004</v>
      </c>
      <c r="M290" s="5">
        <f t="shared" ca="1" si="55"/>
        <v>0</v>
      </c>
      <c r="N290" s="5">
        <f t="shared" ca="1" si="55"/>
        <v>3.4000000000000004</v>
      </c>
      <c r="O290" s="5">
        <f t="shared" ca="1" si="55"/>
        <v>6.7999999999999989</v>
      </c>
      <c r="P290" s="5">
        <f t="shared" ca="1" si="55"/>
        <v>10.199999999999999</v>
      </c>
      <c r="Q290" s="5">
        <f t="shared" ca="1" si="55"/>
        <v>13.599999999999998</v>
      </c>
      <c r="R290" s="5">
        <f t="shared" ca="1" si="55"/>
        <v>17</v>
      </c>
    </row>
    <row r="291" spans="2:18" ht="15.5">
      <c r="B291" s="2">
        <v>270</v>
      </c>
      <c r="C291" s="28">
        <f t="shared" ca="1" si="47"/>
        <v>0.50420080764599606</v>
      </c>
      <c r="D291" s="2" t="str">
        <f t="shared" ca="1" si="48"/>
        <v>Discreta</v>
      </c>
      <c r="E291" s="28">
        <f t="shared" ca="1" si="49"/>
        <v>0.47284482706055531</v>
      </c>
      <c r="F291" s="2">
        <f t="shared" ca="1" si="50"/>
        <v>60</v>
      </c>
      <c r="G291" s="2">
        <f t="shared" ca="1" si="51"/>
        <v>30</v>
      </c>
      <c r="H291" s="2">
        <f t="shared" ca="1" si="52"/>
        <v>0</v>
      </c>
      <c r="I291" s="2">
        <f t="shared" ca="1" si="53"/>
        <v>0.5</v>
      </c>
      <c r="J291" s="2">
        <f t="shared" ca="1" si="54"/>
        <v>7.3999999999999986</v>
      </c>
      <c r="L291" s="5">
        <f t="shared" ca="1" si="46"/>
        <v>3.3999999999999995</v>
      </c>
      <c r="M291" s="5">
        <f t="shared" ca="1" si="55"/>
        <v>6.8000000000000007</v>
      </c>
      <c r="N291" s="5">
        <f t="shared" ca="1" si="55"/>
        <v>10.199999999999999</v>
      </c>
      <c r="O291" s="5">
        <f t="shared" ca="1" si="55"/>
        <v>7.3999999999999986</v>
      </c>
      <c r="P291" s="5">
        <f t="shared" ca="1" si="55"/>
        <v>4.5999999999999979</v>
      </c>
      <c r="Q291" s="5">
        <f t="shared" ca="1" si="55"/>
        <v>1.7999999999999972</v>
      </c>
      <c r="R291" s="5">
        <f t="shared" ca="1" si="55"/>
        <v>-1</v>
      </c>
    </row>
    <row r="292" spans="2:18" ht="15.5">
      <c r="B292" s="2">
        <v>271</v>
      </c>
      <c r="C292" s="28">
        <f t="shared" ca="1" si="47"/>
        <v>0.57127526747272239</v>
      </c>
      <c r="D292" s="2" t="str">
        <f t="shared" ca="1" si="48"/>
        <v>Discreta</v>
      </c>
      <c r="E292" s="28">
        <f t="shared" ca="1" si="49"/>
        <v>4.3787407951843327E-2</v>
      </c>
      <c r="F292" s="2">
        <f t="shared" ca="1" si="50"/>
        <v>40</v>
      </c>
      <c r="G292" s="2">
        <f t="shared" ca="1" si="51"/>
        <v>20</v>
      </c>
      <c r="H292" s="2">
        <f t="shared" ca="1" si="52"/>
        <v>0</v>
      </c>
      <c r="I292" s="2">
        <f t="shared" ca="1" si="53"/>
        <v>1.5</v>
      </c>
      <c r="J292" s="2">
        <f t="shared" ca="1" si="54"/>
        <v>-1.6000000000000014</v>
      </c>
      <c r="L292" s="5">
        <f t="shared" ca="1" si="46"/>
        <v>6.7999999999999989</v>
      </c>
      <c r="M292" s="5">
        <f t="shared" ca="1" si="55"/>
        <v>4</v>
      </c>
      <c r="N292" s="5">
        <f t="shared" ca="1" si="55"/>
        <v>1.1999999999999993</v>
      </c>
      <c r="O292" s="5">
        <f t="shared" ca="1" si="55"/>
        <v>-1.6000000000000014</v>
      </c>
      <c r="P292" s="5">
        <f t="shared" ca="1" si="55"/>
        <v>-4.4000000000000021</v>
      </c>
      <c r="Q292" s="5">
        <f t="shared" ca="1" si="55"/>
        <v>-7.2000000000000028</v>
      </c>
      <c r="R292" s="5">
        <f t="shared" ca="1" si="55"/>
        <v>-10</v>
      </c>
    </row>
    <row r="293" spans="2:18" ht="15.5">
      <c r="B293" s="2">
        <v>272</v>
      </c>
      <c r="C293" s="28">
        <f t="shared" ca="1" si="47"/>
        <v>0.14124444906524114</v>
      </c>
      <c r="D293" s="2" t="str">
        <f t="shared" ca="1" si="48"/>
        <v>Buona</v>
      </c>
      <c r="E293" s="28">
        <f t="shared" ca="1" si="49"/>
        <v>0.7095305119448857</v>
      </c>
      <c r="F293" s="2">
        <f t="shared" ca="1" si="50"/>
        <v>80</v>
      </c>
      <c r="G293" s="2">
        <f t="shared" ca="1" si="51"/>
        <v>35</v>
      </c>
      <c r="H293" s="2">
        <f t="shared" ca="1" si="52"/>
        <v>1.6999999999999997</v>
      </c>
      <c r="I293" s="2">
        <f t="shared" ca="1" si="53"/>
        <v>0</v>
      </c>
      <c r="J293" s="2">
        <f t="shared" ca="1" si="54"/>
        <v>10.199999999999999</v>
      </c>
      <c r="L293" s="5">
        <f t="shared" ca="1" si="46"/>
        <v>0</v>
      </c>
      <c r="M293" s="5">
        <f t="shared" ca="1" si="55"/>
        <v>3.4000000000000004</v>
      </c>
      <c r="N293" s="5">
        <f t="shared" ca="1" si="55"/>
        <v>6.8</v>
      </c>
      <c r="O293" s="5">
        <f t="shared" ca="1" si="55"/>
        <v>10.199999999999999</v>
      </c>
      <c r="P293" s="5">
        <f t="shared" ca="1" si="55"/>
        <v>13.599999999999998</v>
      </c>
      <c r="Q293" s="5">
        <f t="shared" ca="1" si="55"/>
        <v>10.799999999999997</v>
      </c>
      <c r="R293" s="5">
        <f t="shared" ca="1" si="55"/>
        <v>8</v>
      </c>
    </row>
    <row r="294" spans="2:18" ht="15.5">
      <c r="B294" s="2">
        <v>273</v>
      </c>
      <c r="C294" s="28">
        <f t="shared" ca="1" si="47"/>
        <v>0.24594182672047327</v>
      </c>
      <c r="D294" s="2" t="str">
        <f t="shared" ca="1" si="48"/>
        <v>Buona</v>
      </c>
      <c r="E294" s="28">
        <f t="shared" ca="1" si="49"/>
        <v>0.22136217685767201</v>
      </c>
      <c r="F294" s="2">
        <f t="shared" ca="1" si="50"/>
        <v>60</v>
      </c>
      <c r="G294" s="2">
        <f t="shared" ca="1" si="51"/>
        <v>30</v>
      </c>
      <c r="H294" s="2">
        <f t="shared" ca="1" si="52"/>
        <v>0</v>
      </c>
      <c r="I294" s="2">
        <f t="shared" ca="1" si="53"/>
        <v>0.5</v>
      </c>
      <c r="J294" s="2">
        <f t="shared" ca="1" si="54"/>
        <v>7.3999999999999986</v>
      </c>
      <c r="L294" s="5">
        <f t="shared" ca="1" si="46"/>
        <v>3.3999999999999995</v>
      </c>
      <c r="M294" s="5">
        <f t="shared" ca="1" si="55"/>
        <v>6.8000000000000007</v>
      </c>
      <c r="N294" s="5">
        <f t="shared" ca="1" si="55"/>
        <v>10.199999999999999</v>
      </c>
      <c r="O294" s="5">
        <f t="shared" ca="1" si="55"/>
        <v>7.3999999999999986</v>
      </c>
      <c r="P294" s="5">
        <f t="shared" ca="1" si="55"/>
        <v>4.5999999999999979</v>
      </c>
      <c r="Q294" s="5">
        <f t="shared" ca="1" si="55"/>
        <v>1.7999999999999972</v>
      </c>
      <c r="R294" s="5">
        <f t="shared" ca="1" si="55"/>
        <v>-1</v>
      </c>
    </row>
    <row r="295" spans="2:18" ht="15.5">
      <c r="B295" s="2">
        <v>274</v>
      </c>
      <c r="C295" s="28">
        <f t="shared" ca="1" si="47"/>
        <v>0.72003767554474118</v>
      </c>
      <c r="D295" s="2" t="str">
        <f t="shared" ca="1" si="48"/>
        <v>Discreta</v>
      </c>
      <c r="E295" s="28">
        <f t="shared" ca="1" si="49"/>
        <v>0.72054504655375373</v>
      </c>
      <c r="F295" s="2">
        <f t="shared" ca="1" si="50"/>
        <v>70</v>
      </c>
      <c r="G295" s="2">
        <f t="shared" ca="1" si="51"/>
        <v>35</v>
      </c>
      <c r="H295" s="2">
        <f t="shared" ca="1" si="52"/>
        <v>0</v>
      </c>
      <c r="I295" s="2">
        <f t="shared" ca="1" si="53"/>
        <v>0</v>
      </c>
      <c r="J295" s="2">
        <f t="shared" ca="1" si="54"/>
        <v>11.899999999999999</v>
      </c>
      <c r="L295" s="5">
        <f t="shared" ca="1" si="46"/>
        <v>1.6999999999999993</v>
      </c>
      <c r="M295" s="5">
        <f t="shared" ca="1" si="55"/>
        <v>5.1000000000000005</v>
      </c>
      <c r="N295" s="5">
        <f t="shared" ca="1" si="55"/>
        <v>8.5</v>
      </c>
      <c r="O295" s="5">
        <f t="shared" ca="1" si="55"/>
        <v>11.899999999999999</v>
      </c>
      <c r="P295" s="5">
        <f t="shared" ca="1" si="55"/>
        <v>9.0999999999999979</v>
      </c>
      <c r="Q295" s="5">
        <f t="shared" ca="1" si="55"/>
        <v>6.2999999999999972</v>
      </c>
      <c r="R295" s="5">
        <f t="shared" ca="1" si="55"/>
        <v>3.5</v>
      </c>
    </row>
    <row r="296" spans="2:18" ht="15.5">
      <c r="B296" s="2">
        <v>275</v>
      </c>
      <c r="C296" s="28">
        <f t="shared" ca="1" si="47"/>
        <v>0.13970995369081041</v>
      </c>
      <c r="D296" s="2" t="str">
        <f t="shared" ca="1" si="48"/>
        <v>Buona</v>
      </c>
      <c r="E296" s="28">
        <f t="shared" ca="1" si="49"/>
        <v>5.4809536007738302E-3</v>
      </c>
      <c r="F296" s="2">
        <f t="shared" ca="1" si="50"/>
        <v>40</v>
      </c>
      <c r="G296" s="2">
        <f t="shared" ca="1" si="51"/>
        <v>20</v>
      </c>
      <c r="H296" s="2">
        <f t="shared" ca="1" si="52"/>
        <v>0</v>
      </c>
      <c r="I296" s="2">
        <f t="shared" ca="1" si="53"/>
        <v>1.5</v>
      </c>
      <c r="J296" s="2">
        <f t="shared" ca="1" si="54"/>
        <v>-1.6000000000000014</v>
      </c>
      <c r="L296" s="5">
        <f t="shared" ca="1" si="46"/>
        <v>6.7999999999999989</v>
      </c>
      <c r="M296" s="5">
        <f t="shared" ca="1" si="55"/>
        <v>4</v>
      </c>
      <c r="N296" s="5">
        <f t="shared" ca="1" si="55"/>
        <v>1.1999999999999993</v>
      </c>
      <c r="O296" s="5">
        <f t="shared" ca="1" si="55"/>
        <v>-1.6000000000000014</v>
      </c>
      <c r="P296" s="5">
        <f t="shared" ca="1" si="55"/>
        <v>-4.4000000000000021</v>
      </c>
      <c r="Q296" s="5">
        <f t="shared" ca="1" si="55"/>
        <v>-7.2000000000000028</v>
      </c>
      <c r="R296" s="5">
        <f t="shared" ca="1" si="55"/>
        <v>-10</v>
      </c>
    </row>
    <row r="297" spans="2:18" ht="15.5">
      <c r="B297" s="2">
        <v>276</v>
      </c>
      <c r="C297" s="28">
        <f t="shared" ca="1" si="47"/>
        <v>5.9265110033125623E-2</v>
      </c>
      <c r="D297" s="2" t="str">
        <f t="shared" ca="1" si="48"/>
        <v>Buona</v>
      </c>
      <c r="E297" s="28">
        <f t="shared" ca="1" si="49"/>
        <v>0.16781181840711534</v>
      </c>
      <c r="F297" s="2">
        <f t="shared" ca="1" si="50"/>
        <v>60</v>
      </c>
      <c r="G297" s="2">
        <f t="shared" ca="1" si="51"/>
        <v>30</v>
      </c>
      <c r="H297" s="2">
        <f t="shared" ca="1" si="52"/>
        <v>0</v>
      </c>
      <c r="I297" s="2">
        <f t="shared" ca="1" si="53"/>
        <v>0.5</v>
      </c>
      <c r="J297" s="2">
        <f t="shared" ca="1" si="54"/>
        <v>7.3999999999999986</v>
      </c>
      <c r="L297" s="5">
        <f t="shared" ca="1" si="46"/>
        <v>3.3999999999999995</v>
      </c>
      <c r="M297" s="5">
        <f t="shared" ca="1" si="55"/>
        <v>6.8000000000000007</v>
      </c>
      <c r="N297" s="5">
        <f t="shared" ca="1" si="55"/>
        <v>10.199999999999999</v>
      </c>
      <c r="O297" s="5">
        <f t="shared" ca="1" si="55"/>
        <v>7.3999999999999986</v>
      </c>
      <c r="P297" s="5">
        <f t="shared" ca="1" si="55"/>
        <v>4.5999999999999979</v>
      </c>
      <c r="Q297" s="5">
        <f t="shared" ca="1" si="55"/>
        <v>1.7999999999999972</v>
      </c>
      <c r="R297" s="5">
        <f t="shared" ca="1" si="55"/>
        <v>-1</v>
      </c>
    </row>
    <row r="298" spans="2:18" ht="15.5">
      <c r="B298" s="2">
        <v>277</v>
      </c>
      <c r="C298" s="28">
        <f t="shared" ca="1" si="47"/>
        <v>0.4786806362042596</v>
      </c>
      <c r="D298" s="2" t="str">
        <f t="shared" ca="1" si="48"/>
        <v>Discreta</v>
      </c>
      <c r="E298" s="28">
        <f t="shared" ca="1" si="49"/>
        <v>0.47187224543357909</v>
      </c>
      <c r="F298" s="2">
        <f t="shared" ca="1" si="50"/>
        <v>60</v>
      </c>
      <c r="G298" s="2">
        <f t="shared" ca="1" si="51"/>
        <v>30</v>
      </c>
      <c r="H298" s="2">
        <f t="shared" ca="1" si="52"/>
        <v>0</v>
      </c>
      <c r="I298" s="2">
        <f t="shared" ca="1" si="53"/>
        <v>0.5</v>
      </c>
      <c r="J298" s="2">
        <f t="shared" ca="1" si="54"/>
        <v>7.3999999999999986</v>
      </c>
      <c r="L298" s="5">
        <f t="shared" ca="1" si="46"/>
        <v>3.3999999999999995</v>
      </c>
      <c r="M298" s="5">
        <f t="shared" ca="1" si="55"/>
        <v>6.8000000000000007</v>
      </c>
      <c r="N298" s="5">
        <f t="shared" ca="1" si="55"/>
        <v>10.199999999999999</v>
      </c>
      <c r="O298" s="5">
        <f t="shared" ca="1" si="55"/>
        <v>7.3999999999999986</v>
      </c>
      <c r="P298" s="5">
        <f t="shared" ca="1" si="55"/>
        <v>4.5999999999999979</v>
      </c>
      <c r="Q298" s="5">
        <f t="shared" ca="1" si="55"/>
        <v>1.7999999999999972</v>
      </c>
      <c r="R298" s="5">
        <f t="shared" ca="1" si="55"/>
        <v>-1</v>
      </c>
    </row>
    <row r="299" spans="2:18" ht="15.5">
      <c r="B299" s="2">
        <v>278</v>
      </c>
      <c r="C299" s="28">
        <f t="shared" ca="1" si="47"/>
        <v>9.2096282714438482E-2</v>
      </c>
      <c r="D299" s="2" t="str">
        <f t="shared" ca="1" si="48"/>
        <v>Buona</v>
      </c>
      <c r="E299" s="28">
        <f t="shared" ca="1" si="49"/>
        <v>0.6089198010502237</v>
      </c>
      <c r="F299" s="2">
        <f t="shared" ca="1" si="50"/>
        <v>80</v>
      </c>
      <c r="G299" s="2">
        <f t="shared" ca="1" si="51"/>
        <v>35</v>
      </c>
      <c r="H299" s="2">
        <f t="shared" ca="1" si="52"/>
        <v>1.6999999999999997</v>
      </c>
      <c r="I299" s="2">
        <f t="shared" ca="1" si="53"/>
        <v>0</v>
      </c>
      <c r="J299" s="2">
        <f t="shared" ca="1" si="54"/>
        <v>10.199999999999999</v>
      </c>
      <c r="L299" s="5">
        <f t="shared" ca="1" si="46"/>
        <v>0</v>
      </c>
      <c r="M299" s="5">
        <f t="shared" ca="1" si="55"/>
        <v>3.4000000000000004</v>
      </c>
      <c r="N299" s="5">
        <f t="shared" ca="1" si="55"/>
        <v>6.8</v>
      </c>
      <c r="O299" s="5">
        <f t="shared" ca="1" si="55"/>
        <v>10.199999999999999</v>
      </c>
      <c r="P299" s="5">
        <f t="shared" ca="1" si="55"/>
        <v>13.599999999999998</v>
      </c>
      <c r="Q299" s="5">
        <f t="shared" ca="1" si="55"/>
        <v>10.799999999999997</v>
      </c>
      <c r="R299" s="5">
        <f t="shared" ca="1" si="55"/>
        <v>8</v>
      </c>
    </row>
    <row r="300" spans="2:18" ht="15.5">
      <c r="B300" s="2">
        <v>279</v>
      </c>
      <c r="C300" s="28">
        <f t="shared" ca="1" si="47"/>
        <v>0.7742757619353321</v>
      </c>
      <c r="D300" s="2" t="str">
        <f t="shared" ca="1" si="48"/>
        <v>Discreta</v>
      </c>
      <c r="E300" s="28">
        <f t="shared" ca="1" si="49"/>
        <v>0.37706907746418794</v>
      </c>
      <c r="F300" s="2">
        <f t="shared" ca="1" si="50"/>
        <v>60</v>
      </c>
      <c r="G300" s="2">
        <f t="shared" ca="1" si="51"/>
        <v>30</v>
      </c>
      <c r="H300" s="2">
        <f t="shared" ca="1" si="52"/>
        <v>0</v>
      </c>
      <c r="I300" s="2">
        <f t="shared" ca="1" si="53"/>
        <v>0.5</v>
      </c>
      <c r="J300" s="2">
        <f t="shared" ca="1" si="54"/>
        <v>7.3999999999999986</v>
      </c>
      <c r="L300" s="5">
        <f t="shared" ca="1" si="46"/>
        <v>3.3999999999999995</v>
      </c>
      <c r="M300" s="5">
        <f t="shared" ca="1" si="55"/>
        <v>6.8000000000000007</v>
      </c>
      <c r="N300" s="5">
        <f t="shared" ca="1" si="55"/>
        <v>10.199999999999999</v>
      </c>
      <c r="O300" s="5">
        <f t="shared" ca="1" si="55"/>
        <v>7.3999999999999986</v>
      </c>
      <c r="P300" s="5">
        <f t="shared" ca="1" si="55"/>
        <v>4.5999999999999979</v>
      </c>
      <c r="Q300" s="5">
        <f t="shared" ca="1" si="55"/>
        <v>1.7999999999999972</v>
      </c>
      <c r="R300" s="5">
        <f t="shared" ca="1" si="55"/>
        <v>-1</v>
      </c>
    </row>
    <row r="301" spans="2:18" ht="15.5">
      <c r="B301" s="2">
        <v>280</v>
      </c>
      <c r="C301" s="28">
        <f t="shared" ca="1" si="47"/>
        <v>0.34513274538035132</v>
      </c>
      <c r="D301" s="2" t="str">
        <f t="shared" ca="1" si="48"/>
        <v>Buona</v>
      </c>
      <c r="E301" s="28">
        <f t="shared" ca="1" si="49"/>
        <v>0.54682074300420747</v>
      </c>
      <c r="F301" s="2">
        <f t="shared" ca="1" si="50"/>
        <v>80</v>
      </c>
      <c r="G301" s="2">
        <f t="shared" ca="1" si="51"/>
        <v>35</v>
      </c>
      <c r="H301" s="2">
        <f t="shared" ca="1" si="52"/>
        <v>1.6999999999999997</v>
      </c>
      <c r="I301" s="2">
        <f t="shared" ca="1" si="53"/>
        <v>0</v>
      </c>
      <c r="J301" s="2">
        <f t="shared" ca="1" si="54"/>
        <v>10.199999999999999</v>
      </c>
      <c r="L301" s="5">
        <f t="shared" ca="1" si="46"/>
        <v>0</v>
      </c>
      <c r="M301" s="5">
        <f t="shared" ca="1" si="55"/>
        <v>3.4000000000000004</v>
      </c>
      <c r="N301" s="5">
        <f t="shared" ca="1" si="55"/>
        <v>6.8</v>
      </c>
      <c r="O301" s="5">
        <f t="shared" ca="1" si="55"/>
        <v>10.199999999999999</v>
      </c>
      <c r="P301" s="5">
        <f t="shared" ca="1" si="55"/>
        <v>13.599999999999998</v>
      </c>
      <c r="Q301" s="5">
        <f t="shared" ca="1" si="55"/>
        <v>10.799999999999997</v>
      </c>
      <c r="R301" s="5">
        <f t="shared" ca="1" si="55"/>
        <v>8</v>
      </c>
    </row>
    <row r="302" spans="2:18" ht="15.5">
      <c r="B302" s="2">
        <v>281</v>
      </c>
      <c r="C302" s="28">
        <f t="shared" ca="1" si="47"/>
        <v>0.3833178055038523</v>
      </c>
      <c r="D302" s="2" t="str">
        <f t="shared" ca="1" si="48"/>
        <v>Discreta</v>
      </c>
      <c r="E302" s="28">
        <f t="shared" ca="1" si="49"/>
        <v>0.94299622343764633</v>
      </c>
      <c r="F302" s="2">
        <f t="shared" ca="1" si="50"/>
        <v>80</v>
      </c>
      <c r="G302" s="2">
        <f t="shared" ca="1" si="51"/>
        <v>35</v>
      </c>
      <c r="H302" s="2">
        <f t="shared" ca="1" si="52"/>
        <v>1.6999999999999997</v>
      </c>
      <c r="I302" s="2">
        <f t="shared" ca="1" si="53"/>
        <v>0</v>
      </c>
      <c r="J302" s="2">
        <f t="shared" ca="1" si="54"/>
        <v>10.199999999999999</v>
      </c>
      <c r="L302" s="5">
        <f t="shared" ca="1" si="46"/>
        <v>0</v>
      </c>
      <c r="M302" s="5">
        <f t="shared" ca="1" si="55"/>
        <v>3.4000000000000004</v>
      </c>
      <c r="N302" s="5">
        <f t="shared" ca="1" si="55"/>
        <v>6.8</v>
      </c>
      <c r="O302" s="5">
        <f t="shared" ca="1" si="55"/>
        <v>10.199999999999999</v>
      </c>
      <c r="P302" s="5">
        <f t="shared" ca="1" si="55"/>
        <v>13.599999999999998</v>
      </c>
      <c r="Q302" s="5">
        <f t="shared" ca="1" si="55"/>
        <v>10.799999999999997</v>
      </c>
      <c r="R302" s="5">
        <f t="shared" ca="1" si="55"/>
        <v>8</v>
      </c>
    </row>
    <row r="303" spans="2:18" ht="15.5">
      <c r="B303" s="2">
        <v>282</v>
      </c>
      <c r="C303" s="28">
        <f t="shared" ca="1" si="47"/>
        <v>9.4947704825760315E-2</v>
      </c>
      <c r="D303" s="2" t="str">
        <f t="shared" ca="1" si="48"/>
        <v>Buona</v>
      </c>
      <c r="E303" s="28">
        <f t="shared" ca="1" si="49"/>
        <v>0.26092800301384644</v>
      </c>
      <c r="F303" s="2">
        <f t="shared" ca="1" si="50"/>
        <v>70</v>
      </c>
      <c r="G303" s="2">
        <f t="shared" ca="1" si="51"/>
        <v>35</v>
      </c>
      <c r="H303" s="2">
        <f t="shared" ca="1" si="52"/>
        <v>0</v>
      </c>
      <c r="I303" s="2">
        <f t="shared" ca="1" si="53"/>
        <v>0</v>
      </c>
      <c r="J303" s="2">
        <f t="shared" ca="1" si="54"/>
        <v>11.899999999999999</v>
      </c>
      <c r="L303" s="5">
        <f t="shared" ca="1" si="46"/>
        <v>1.6999999999999993</v>
      </c>
      <c r="M303" s="5">
        <f t="shared" ca="1" si="55"/>
        <v>5.1000000000000005</v>
      </c>
      <c r="N303" s="5">
        <f t="shared" ca="1" si="55"/>
        <v>8.5</v>
      </c>
      <c r="O303" s="5">
        <f t="shared" ca="1" si="55"/>
        <v>11.899999999999999</v>
      </c>
      <c r="P303" s="5">
        <f t="shared" ca="1" si="55"/>
        <v>9.0999999999999979</v>
      </c>
      <c r="Q303" s="5">
        <f t="shared" ca="1" si="55"/>
        <v>6.2999999999999972</v>
      </c>
      <c r="R303" s="5">
        <f t="shared" ca="1" si="55"/>
        <v>3.5</v>
      </c>
    </row>
    <row r="304" spans="2:18" ht="15.5">
      <c r="B304" s="2">
        <v>283</v>
      </c>
      <c r="C304" s="28">
        <f t="shared" ca="1" si="47"/>
        <v>0.67702040234061489</v>
      </c>
      <c r="D304" s="2" t="str">
        <f t="shared" ca="1" si="48"/>
        <v>Discreta</v>
      </c>
      <c r="E304" s="28">
        <f t="shared" ca="1" si="49"/>
        <v>0.97974025462582781</v>
      </c>
      <c r="F304" s="2">
        <f t="shared" ca="1" si="50"/>
        <v>90</v>
      </c>
      <c r="G304" s="2">
        <f t="shared" ca="1" si="51"/>
        <v>35</v>
      </c>
      <c r="H304" s="2">
        <f t="shared" ca="1" si="52"/>
        <v>3.3999999999999995</v>
      </c>
      <c r="I304" s="2">
        <f t="shared" ca="1" si="53"/>
        <v>0</v>
      </c>
      <c r="J304" s="2">
        <f t="shared" ca="1" si="54"/>
        <v>8.5</v>
      </c>
      <c r="L304" s="5">
        <f t="shared" ca="1" si="46"/>
        <v>-1.7000000000000011</v>
      </c>
      <c r="M304" s="5">
        <f t="shared" ca="1" si="55"/>
        <v>1.7000000000000011</v>
      </c>
      <c r="N304" s="5">
        <f t="shared" ca="1" si="55"/>
        <v>5.0999999999999996</v>
      </c>
      <c r="O304" s="5">
        <f t="shared" ca="1" si="55"/>
        <v>8.5</v>
      </c>
      <c r="P304" s="5">
        <f t="shared" ca="1" si="55"/>
        <v>11.899999999999999</v>
      </c>
      <c r="Q304" s="5">
        <f t="shared" ca="1" si="55"/>
        <v>15.299999999999997</v>
      </c>
      <c r="R304" s="5">
        <f t="shared" ca="1" si="55"/>
        <v>12.5</v>
      </c>
    </row>
    <row r="305" spans="2:18" ht="15.5">
      <c r="B305" s="2">
        <v>284</v>
      </c>
      <c r="C305" s="28">
        <f t="shared" ca="1" si="47"/>
        <v>0.52705747068271869</v>
      </c>
      <c r="D305" s="2" t="str">
        <f t="shared" ca="1" si="48"/>
        <v>Discreta</v>
      </c>
      <c r="E305" s="28">
        <f t="shared" ca="1" si="49"/>
        <v>0.34623734310155296</v>
      </c>
      <c r="F305" s="2">
        <f t="shared" ca="1" si="50"/>
        <v>60</v>
      </c>
      <c r="G305" s="2">
        <f t="shared" ca="1" si="51"/>
        <v>30</v>
      </c>
      <c r="H305" s="2">
        <f t="shared" ca="1" si="52"/>
        <v>0</v>
      </c>
      <c r="I305" s="2">
        <f t="shared" ca="1" si="53"/>
        <v>0.5</v>
      </c>
      <c r="J305" s="2">
        <f t="shared" ca="1" si="54"/>
        <v>7.3999999999999986</v>
      </c>
      <c r="L305" s="5">
        <f t="shared" ca="1" si="46"/>
        <v>3.3999999999999995</v>
      </c>
      <c r="M305" s="5">
        <f t="shared" ca="1" si="55"/>
        <v>6.8000000000000007</v>
      </c>
      <c r="N305" s="5">
        <f t="shared" ca="1" si="55"/>
        <v>10.199999999999999</v>
      </c>
      <c r="O305" s="5">
        <f t="shared" ca="1" si="55"/>
        <v>7.3999999999999986</v>
      </c>
      <c r="P305" s="5">
        <f t="shared" ca="1" si="55"/>
        <v>4.5999999999999979</v>
      </c>
      <c r="Q305" s="5">
        <f t="shared" ca="1" si="55"/>
        <v>1.7999999999999972</v>
      </c>
      <c r="R305" s="5">
        <f t="shared" ca="1" si="55"/>
        <v>-1</v>
      </c>
    </row>
    <row r="306" spans="2:18" ht="15.5">
      <c r="B306" s="2">
        <v>285</v>
      </c>
      <c r="C306" s="28">
        <f t="shared" ca="1" si="47"/>
        <v>0.61144996337167146</v>
      </c>
      <c r="D306" s="2" t="str">
        <f t="shared" ca="1" si="48"/>
        <v>Discreta</v>
      </c>
      <c r="E306" s="28">
        <f t="shared" ca="1" si="49"/>
        <v>0.66431984592809146</v>
      </c>
      <c r="F306" s="2">
        <f t="shared" ca="1" si="50"/>
        <v>60</v>
      </c>
      <c r="G306" s="2">
        <f t="shared" ca="1" si="51"/>
        <v>30</v>
      </c>
      <c r="H306" s="2">
        <f t="shared" ca="1" si="52"/>
        <v>0</v>
      </c>
      <c r="I306" s="2">
        <f t="shared" ca="1" si="53"/>
        <v>0.5</v>
      </c>
      <c r="J306" s="2">
        <f t="shared" ca="1" si="54"/>
        <v>7.3999999999999986</v>
      </c>
      <c r="L306" s="5">
        <f t="shared" ca="1" si="46"/>
        <v>3.3999999999999995</v>
      </c>
      <c r="M306" s="5">
        <f t="shared" ca="1" si="55"/>
        <v>6.8000000000000007</v>
      </c>
      <c r="N306" s="5">
        <f t="shared" ca="1" si="55"/>
        <v>10.199999999999999</v>
      </c>
      <c r="O306" s="5">
        <f t="shared" ca="1" si="55"/>
        <v>7.3999999999999986</v>
      </c>
      <c r="P306" s="5">
        <f t="shared" ca="1" si="55"/>
        <v>4.5999999999999979</v>
      </c>
      <c r="Q306" s="5">
        <f t="shared" ca="1" si="55"/>
        <v>1.7999999999999972</v>
      </c>
      <c r="R306" s="5">
        <f t="shared" ca="1" si="55"/>
        <v>-1</v>
      </c>
    </row>
    <row r="307" spans="2:18" ht="15.5">
      <c r="B307" s="2">
        <v>286</v>
      </c>
      <c r="C307" s="28">
        <f t="shared" ca="1" si="47"/>
        <v>0.1099198634773848</v>
      </c>
      <c r="D307" s="2" t="str">
        <f t="shared" ca="1" si="48"/>
        <v>Buona</v>
      </c>
      <c r="E307" s="28">
        <f t="shared" ca="1" si="49"/>
        <v>0.15994209993656405</v>
      </c>
      <c r="F307" s="2">
        <f t="shared" ca="1" si="50"/>
        <v>60</v>
      </c>
      <c r="G307" s="2">
        <f t="shared" ca="1" si="51"/>
        <v>30</v>
      </c>
      <c r="H307" s="2">
        <f t="shared" ca="1" si="52"/>
        <v>0</v>
      </c>
      <c r="I307" s="2">
        <f t="shared" ca="1" si="53"/>
        <v>0.5</v>
      </c>
      <c r="J307" s="2">
        <f t="shared" ca="1" si="54"/>
        <v>7.3999999999999986</v>
      </c>
      <c r="L307" s="5">
        <f t="shared" ca="1" si="46"/>
        <v>3.3999999999999995</v>
      </c>
      <c r="M307" s="5">
        <f t="shared" ca="1" si="55"/>
        <v>6.8000000000000007</v>
      </c>
      <c r="N307" s="5">
        <f t="shared" ca="1" si="55"/>
        <v>10.199999999999999</v>
      </c>
      <c r="O307" s="5">
        <f t="shared" ca="1" si="55"/>
        <v>7.3999999999999986</v>
      </c>
      <c r="P307" s="5">
        <f t="shared" ca="1" si="55"/>
        <v>4.5999999999999979</v>
      </c>
      <c r="Q307" s="5">
        <f t="shared" ca="1" si="55"/>
        <v>1.7999999999999972</v>
      </c>
      <c r="R307" s="5">
        <f t="shared" ca="1" si="55"/>
        <v>-1</v>
      </c>
    </row>
    <row r="308" spans="2:18" ht="15.5">
      <c r="B308" s="2">
        <v>287</v>
      </c>
      <c r="C308" s="28">
        <f t="shared" ca="1" si="47"/>
        <v>0.73041833583982885</v>
      </c>
      <c r="D308" s="2" t="str">
        <f t="shared" ca="1" si="48"/>
        <v>Discreta</v>
      </c>
      <c r="E308" s="28">
        <f t="shared" ca="1" si="49"/>
        <v>0.38221652520209326</v>
      </c>
      <c r="F308" s="2">
        <f t="shared" ca="1" si="50"/>
        <v>60</v>
      </c>
      <c r="G308" s="2">
        <f t="shared" ca="1" si="51"/>
        <v>30</v>
      </c>
      <c r="H308" s="2">
        <f t="shared" ca="1" si="52"/>
        <v>0</v>
      </c>
      <c r="I308" s="2">
        <f t="shared" ca="1" si="53"/>
        <v>0.5</v>
      </c>
      <c r="J308" s="2">
        <f t="shared" ca="1" si="54"/>
        <v>7.3999999999999986</v>
      </c>
      <c r="L308" s="5">
        <f t="shared" ca="1" si="46"/>
        <v>3.3999999999999995</v>
      </c>
      <c r="M308" s="5">
        <f t="shared" ca="1" si="55"/>
        <v>6.8000000000000007</v>
      </c>
      <c r="N308" s="5">
        <f t="shared" ca="1" si="55"/>
        <v>10.199999999999999</v>
      </c>
      <c r="O308" s="5">
        <f t="shared" ca="1" si="55"/>
        <v>7.3999999999999986</v>
      </c>
      <c r="P308" s="5">
        <f t="shared" ca="1" si="55"/>
        <v>4.5999999999999979</v>
      </c>
      <c r="Q308" s="5">
        <f t="shared" ca="1" si="55"/>
        <v>1.7999999999999972</v>
      </c>
      <c r="R308" s="5">
        <f t="shared" ca="1" si="55"/>
        <v>-1</v>
      </c>
    </row>
    <row r="309" spans="2:18" ht="15.5">
      <c r="B309" s="2">
        <v>288</v>
      </c>
      <c r="C309" s="28">
        <f t="shared" ca="1" si="47"/>
        <v>3.6751759021217967E-2</v>
      </c>
      <c r="D309" s="2" t="str">
        <f t="shared" ca="1" si="48"/>
        <v>Buona</v>
      </c>
      <c r="E309" s="28">
        <f t="shared" ca="1" si="49"/>
        <v>9.0796532634708993E-2</v>
      </c>
      <c r="F309" s="2">
        <f t="shared" ca="1" si="50"/>
        <v>60</v>
      </c>
      <c r="G309" s="2">
        <f t="shared" ca="1" si="51"/>
        <v>30</v>
      </c>
      <c r="H309" s="2">
        <f t="shared" ca="1" si="52"/>
        <v>0</v>
      </c>
      <c r="I309" s="2">
        <f t="shared" ca="1" si="53"/>
        <v>0.5</v>
      </c>
      <c r="J309" s="2">
        <f t="shared" ca="1" si="54"/>
        <v>7.3999999999999986</v>
      </c>
      <c r="L309" s="5">
        <f t="shared" ca="1" si="46"/>
        <v>3.3999999999999995</v>
      </c>
      <c r="M309" s="5">
        <f t="shared" ca="1" si="55"/>
        <v>6.8000000000000007</v>
      </c>
      <c r="N309" s="5">
        <f t="shared" ca="1" si="55"/>
        <v>10.199999999999999</v>
      </c>
      <c r="O309" s="5">
        <f t="shared" ca="1" si="55"/>
        <v>7.3999999999999986</v>
      </c>
      <c r="P309" s="5">
        <f t="shared" ca="1" si="55"/>
        <v>4.5999999999999979</v>
      </c>
      <c r="Q309" s="5">
        <f t="shared" ca="1" si="55"/>
        <v>1.7999999999999972</v>
      </c>
      <c r="R309" s="5">
        <f t="shared" ca="1" si="55"/>
        <v>-1</v>
      </c>
    </row>
    <row r="310" spans="2:18" ht="15.5">
      <c r="B310" s="2">
        <v>289</v>
      </c>
      <c r="C310" s="28">
        <f t="shared" ca="1" si="47"/>
        <v>0.50770486902461809</v>
      </c>
      <c r="D310" s="2" t="str">
        <f t="shared" ca="1" si="48"/>
        <v>Discreta</v>
      </c>
      <c r="E310" s="28">
        <f t="shared" ca="1" si="49"/>
        <v>0.97423048984690408</v>
      </c>
      <c r="F310" s="2">
        <f t="shared" ca="1" si="50"/>
        <v>90</v>
      </c>
      <c r="G310" s="2">
        <f t="shared" ca="1" si="51"/>
        <v>35</v>
      </c>
      <c r="H310" s="2">
        <f t="shared" ca="1" si="52"/>
        <v>3.3999999999999995</v>
      </c>
      <c r="I310" s="2">
        <f t="shared" ca="1" si="53"/>
        <v>0</v>
      </c>
      <c r="J310" s="2">
        <f t="shared" ca="1" si="54"/>
        <v>8.5</v>
      </c>
      <c r="L310" s="5">
        <f t="shared" ca="1" si="46"/>
        <v>-1.7000000000000011</v>
      </c>
      <c r="M310" s="5">
        <f t="shared" ca="1" si="55"/>
        <v>1.7000000000000011</v>
      </c>
      <c r="N310" s="5">
        <f t="shared" ca="1" si="55"/>
        <v>5.0999999999999996</v>
      </c>
      <c r="O310" s="5">
        <f t="shared" ca="1" si="55"/>
        <v>8.5</v>
      </c>
      <c r="P310" s="5">
        <f t="shared" ca="1" si="55"/>
        <v>11.899999999999999</v>
      </c>
      <c r="Q310" s="5">
        <f t="shared" ca="1" si="55"/>
        <v>15.299999999999997</v>
      </c>
      <c r="R310" s="5">
        <f t="shared" ca="1" si="55"/>
        <v>12.5</v>
      </c>
    </row>
    <row r="311" spans="2:18" ht="15.5">
      <c r="B311" s="2">
        <v>290</v>
      </c>
      <c r="C311" s="28">
        <f t="shared" ca="1" si="47"/>
        <v>0.44678895604536606</v>
      </c>
      <c r="D311" s="2" t="str">
        <f t="shared" ca="1" si="48"/>
        <v>Discreta</v>
      </c>
      <c r="E311" s="28">
        <f t="shared" ca="1" si="49"/>
        <v>0.63083947438097432</v>
      </c>
      <c r="F311" s="2">
        <f t="shared" ca="1" si="50"/>
        <v>60</v>
      </c>
      <c r="G311" s="2">
        <f t="shared" ca="1" si="51"/>
        <v>30</v>
      </c>
      <c r="H311" s="2">
        <f t="shared" ca="1" si="52"/>
        <v>0</v>
      </c>
      <c r="I311" s="2">
        <f t="shared" ca="1" si="53"/>
        <v>0.5</v>
      </c>
      <c r="J311" s="2">
        <f t="shared" ca="1" si="54"/>
        <v>7.3999999999999986</v>
      </c>
      <c r="L311" s="5">
        <f t="shared" ca="1" si="46"/>
        <v>3.3999999999999995</v>
      </c>
      <c r="M311" s="5">
        <f t="shared" ca="1" si="55"/>
        <v>6.8000000000000007</v>
      </c>
      <c r="N311" s="5">
        <f t="shared" ca="1" si="55"/>
        <v>10.199999999999999</v>
      </c>
      <c r="O311" s="5">
        <f t="shared" ca="1" si="55"/>
        <v>7.3999999999999986</v>
      </c>
      <c r="P311" s="5">
        <f t="shared" ca="1" si="55"/>
        <v>4.5999999999999979</v>
      </c>
      <c r="Q311" s="5">
        <f t="shared" ca="1" si="55"/>
        <v>1.7999999999999972</v>
      </c>
      <c r="R311" s="5">
        <f t="shared" ca="1" si="55"/>
        <v>-1</v>
      </c>
    </row>
    <row r="312" spans="2:18" ht="15.5">
      <c r="B312" s="2">
        <v>291</v>
      </c>
      <c r="C312" s="28">
        <f t="shared" ca="1" si="47"/>
        <v>0.256215885267155</v>
      </c>
      <c r="D312" s="2" t="str">
        <f t="shared" ca="1" si="48"/>
        <v>Buona</v>
      </c>
      <c r="E312" s="28">
        <f t="shared" ca="1" si="49"/>
        <v>0.12884490983368868</v>
      </c>
      <c r="F312" s="2">
        <f t="shared" ca="1" si="50"/>
        <v>60</v>
      </c>
      <c r="G312" s="2">
        <f t="shared" ca="1" si="51"/>
        <v>30</v>
      </c>
      <c r="H312" s="2">
        <f t="shared" ca="1" si="52"/>
        <v>0</v>
      </c>
      <c r="I312" s="2">
        <f t="shared" ca="1" si="53"/>
        <v>0.5</v>
      </c>
      <c r="J312" s="2">
        <f t="shared" ca="1" si="54"/>
        <v>7.3999999999999986</v>
      </c>
      <c r="L312" s="5">
        <f t="shared" ca="1" si="46"/>
        <v>3.3999999999999995</v>
      </c>
      <c r="M312" s="5">
        <f t="shared" ca="1" si="55"/>
        <v>6.8000000000000007</v>
      </c>
      <c r="N312" s="5">
        <f t="shared" ca="1" si="55"/>
        <v>10.199999999999999</v>
      </c>
      <c r="O312" s="5">
        <f t="shared" ca="1" si="55"/>
        <v>7.3999999999999986</v>
      </c>
      <c r="P312" s="5">
        <f t="shared" ca="1" si="55"/>
        <v>4.5999999999999979</v>
      </c>
      <c r="Q312" s="5">
        <f t="shared" ca="1" si="55"/>
        <v>1.7999999999999972</v>
      </c>
      <c r="R312" s="5">
        <f t="shared" ca="1" si="55"/>
        <v>-1</v>
      </c>
    </row>
    <row r="313" spans="2:18" ht="15.5">
      <c r="B313" s="2">
        <v>292</v>
      </c>
      <c r="C313" s="28">
        <f t="shared" ca="1" si="47"/>
        <v>0.81034936629924792</v>
      </c>
      <c r="D313" s="2" t="str">
        <f t="shared" ca="1" si="48"/>
        <v>Brutta</v>
      </c>
      <c r="E313" s="28">
        <f t="shared" ca="1" si="49"/>
        <v>0.17212145962595404</v>
      </c>
      <c r="F313" s="2">
        <f t="shared" ca="1" si="50"/>
        <v>40</v>
      </c>
      <c r="G313" s="2">
        <f t="shared" ca="1" si="51"/>
        <v>20</v>
      </c>
      <c r="H313" s="2">
        <f t="shared" ca="1" si="52"/>
        <v>0</v>
      </c>
      <c r="I313" s="2">
        <f t="shared" ca="1" si="53"/>
        <v>1.5</v>
      </c>
      <c r="J313" s="2">
        <f t="shared" ca="1" si="54"/>
        <v>-1.6000000000000014</v>
      </c>
      <c r="L313" s="5">
        <f t="shared" ca="1" si="46"/>
        <v>6.7999999999999989</v>
      </c>
      <c r="M313" s="5">
        <f t="shared" ca="1" si="55"/>
        <v>4</v>
      </c>
      <c r="N313" s="5">
        <f t="shared" ca="1" si="55"/>
        <v>1.1999999999999993</v>
      </c>
      <c r="O313" s="5">
        <f t="shared" ca="1" si="55"/>
        <v>-1.6000000000000014</v>
      </c>
      <c r="P313" s="5">
        <f t="shared" ca="1" si="55"/>
        <v>-4.4000000000000021</v>
      </c>
      <c r="Q313" s="5">
        <f t="shared" ca="1" si="55"/>
        <v>-7.2000000000000028</v>
      </c>
      <c r="R313" s="5">
        <f t="shared" ca="1" si="55"/>
        <v>-10</v>
      </c>
    </row>
    <row r="314" spans="2:18" ht="15.5">
      <c r="B314" s="2">
        <v>293</v>
      </c>
      <c r="C314" s="28">
        <f t="shared" ca="1" si="47"/>
        <v>0.22710650438854341</v>
      </c>
      <c r="D314" s="2" t="str">
        <f t="shared" ca="1" si="48"/>
        <v>Buona</v>
      </c>
      <c r="E314" s="28">
        <f t="shared" ca="1" si="49"/>
        <v>0.25544100964839378</v>
      </c>
      <c r="F314" s="2">
        <f t="shared" ca="1" si="50"/>
        <v>70</v>
      </c>
      <c r="G314" s="2">
        <f t="shared" ca="1" si="51"/>
        <v>35</v>
      </c>
      <c r="H314" s="2">
        <f t="shared" ca="1" si="52"/>
        <v>0</v>
      </c>
      <c r="I314" s="2">
        <f t="shared" ca="1" si="53"/>
        <v>0</v>
      </c>
      <c r="J314" s="2">
        <f t="shared" ca="1" si="54"/>
        <v>11.899999999999999</v>
      </c>
      <c r="L314" s="5">
        <f t="shared" ca="1" si="46"/>
        <v>1.6999999999999993</v>
      </c>
      <c r="M314" s="5">
        <f t="shared" ca="1" si="55"/>
        <v>5.1000000000000005</v>
      </c>
      <c r="N314" s="5">
        <f t="shared" ca="1" si="55"/>
        <v>8.5</v>
      </c>
      <c r="O314" s="5">
        <f t="shared" ca="1" si="55"/>
        <v>11.899999999999999</v>
      </c>
      <c r="P314" s="5">
        <f t="shared" ca="1" si="55"/>
        <v>9.0999999999999979</v>
      </c>
      <c r="Q314" s="5">
        <f t="shared" ca="1" si="55"/>
        <v>6.2999999999999972</v>
      </c>
      <c r="R314" s="5">
        <f t="shared" ca="1" si="55"/>
        <v>3.5</v>
      </c>
    </row>
    <row r="315" spans="2:18" ht="15.5">
      <c r="B315" s="2">
        <v>294</v>
      </c>
      <c r="C315" s="28">
        <f t="shared" ca="1" si="47"/>
        <v>2.5766941053409376E-2</v>
      </c>
      <c r="D315" s="2" t="str">
        <f t="shared" ca="1" si="48"/>
        <v>Buona</v>
      </c>
      <c r="E315" s="28">
        <f t="shared" ca="1" si="49"/>
        <v>0.51886313405910078</v>
      </c>
      <c r="F315" s="2">
        <f t="shared" ca="1" si="50"/>
        <v>80</v>
      </c>
      <c r="G315" s="2">
        <f t="shared" ca="1" si="51"/>
        <v>35</v>
      </c>
      <c r="H315" s="2">
        <f t="shared" ca="1" si="52"/>
        <v>1.6999999999999997</v>
      </c>
      <c r="I315" s="2">
        <f t="shared" ca="1" si="53"/>
        <v>0</v>
      </c>
      <c r="J315" s="2">
        <f t="shared" ca="1" si="54"/>
        <v>10.199999999999999</v>
      </c>
      <c r="L315" s="5">
        <f t="shared" ca="1" si="46"/>
        <v>0</v>
      </c>
      <c r="M315" s="5">
        <f t="shared" ca="1" si="55"/>
        <v>3.4000000000000004</v>
      </c>
      <c r="N315" s="5">
        <f t="shared" ca="1" si="55"/>
        <v>6.8</v>
      </c>
      <c r="O315" s="5">
        <f t="shared" ca="1" si="55"/>
        <v>10.199999999999999</v>
      </c>
      <c r="P315" s="5">
        <f t="shared" ca="1" si="55"/>
        <v>13.599999999999998</v>
      </c>
      <c r="Q315" s="5">
        <f t="shared" ca="1" si="55"/>
        <v>10.799999999999997</v>
      </c>
      <c r="R315" s="5">
        <f t="shared" ca="1" si="55"/>
        <v>8</v>
      </c>
    </row>
    <row r="316" spans="2:18" ht="15.5">
      <c r="B316" s="2">
        <v>295</v>
      </c>
      <c r="C316" s="28">
        <f t="shared" ca="1" si="47"/>
        <v>0.71621181293500591</v>
      </c>
      <c r="D316" s="2" t="str">
        <f t="shared" ca="1" si="48"/>
        <v>Discreta</v>
      </c>
      <c r="E316" s="28">
        <f t="shared" ca="1" si="49"/>
        <v>3.0720963523002687E-2</v>
      </c>
      <c r="F316" s="2">
        <f t="shared" ca="1" si="50"/>
        <v>40</v>
      </c>
      <c r="G316" s="2">
        <f t="shared" ca="1" si="51"/>
        <v>20</v>
      </c>
      <c r="H316" s="2">
        <f t="shared" ca="1" si="52"/>
        <v>0</v>
      </c>
      <c r="I316" s="2">
        <f t="shared" ca="1" si="53"/>
        <v>1.5</v>
      </c>
      <c r="J316" s="2">
        <f t="shared" ca="1" si="54"/>
        <v>-1.6000000000000014</v>
      </c>
      <c r="L316" s="5">
        <f t="shared" ca="1" si="46"/>
        <v>6.7999999999999989</v>
      </c>
      <c r="M316" s="5">
        <f t="shared" ca="1" si="55"/>
        <v>4</v>
      </c>
      <c r="N316" s="5">
        <f t="shared" ca="1" si="55"/>
        <v>1.1999999999999993</v>
      </c>
      <c r="O316" s="5">
        <f t="shared" ca="1" si="55"/>
        <v>-1.6000000000000014</v>
      </c>
      <c r="P316" s="5">
        <f t="shared" ca="1" si="55"/>
        <v>-4.4000000000000021</v>
      </c>
      <c r="Q316" s="5">
        <f t="shared" ca="1" si="55"/>
        <v>-7.2000000000000028</v>
      </c>
      <c r="R316" s="5">
        <f t="shared" ca="1" si="55"/>
        <v>-10</v>
      </c>
    </row>
    <row r="317" spans="2:18" ht="15.5">
      <c r="B317" s="2">
        <v>296</v>
      </c>
      <c r="C317" s="28">
        <f t="shared" ca="1" si="47"/>
        <v>0.72094241545038729</v>
      </c>
      <c r="D317" s="2" t="str">
        <f t="shared" ca="1" si="48"/>
        <v>Discreta</v>
      </c>
      <c r="E317" s="28">
        <f t="shared" ca="1" si="49"/>
        <v>0.89546222116860552</v>
      </c>
      <c r="F317" s="2">
        <f t="shared" ca="1" si="50"/>
        <v>80</v>
      </c>
      <c r="G317" s="2">
        <f t="shared" ca="1" si="51"/>
        <v>35</v>
      </c>
      <c r="H317" s="2">
        <f t="shared" ca="1" si="52"/>
        <v>1.6999999999999997</v>
      </c>
      <c r="I317" s="2">
        <f t="shared" ca="1" si="53"/>
        <v>0</v>
      </c>
      <c r="J317" s="2">
        <f t="shared" ca="1" si="54"/>
        <v>10.199999999999999</v>
      </c>
      <c r="L317" s="5">
        <f t="shared" ca="1" si="46"/>
        <v>0</v>
      </c>
      <c r="M317" s="5">
        <f t="shared" ca="1" si="55"/>
        <v>3.4000000000000004</v>
      </c>
      <c r="N317" s="5">
        <f t="shared" ca="1" si="55"/>
        <v>6.8</v>
      </c>
      <c r="O317" s="5">
        <f t="shared" ca="1" si="55"/>
        <v>10.199999999999999</v>
      </c>
      <c r="P317" s="5">
        <f t="shared" ca="1" si="55"/>
        <v>13.599999999999998</v>
      </c>
      <c r="Q317" s="5">
        <f t="shared" ca="1" si="55"/>
        <v>10.799999999999997</v>
      </c>
      <c r="R317" s="5">
        <f t="shared" ca="1" si="55"/>
        <v>8</v>
      </c>
    </row>
    <row r="318" spans="2:18" ht="15.5">
      <c r="B318" s="2">
        <v>297</v>
      </c>
      <c r="C318" s="28">
        <f t="shared" ca="1" si="47"/>
        <v>0.76393617679810966</v>
      </c>
      <c r="D318" s="2" t="str">
        <f t="shared" ca="1" si="48"/>
        <v>Discreta</v>
      </c>
      <c r="E318" s="28">
        <f t="shared" ca="1" si="49"/>
        <v>0.53687812550615632</v>
      </c>
      <c r="F318" s="2">
        <f t="shared" ca="1" si="50"/>
        <v>60</v>
      </c>
      <c r="G318" s="2">
        <f t="shared" ca="1" si="51"/>
        <v>30</v>
      </c>
      <c r="H318" s="2">
        <f t="shared" ca="1" si="52"/>
        <v>0</v>
      </c>
      <c r="I318" s="2">
        <f t="shared" ca="1" si="53"/>
        <v>0.5</v>
      </c>
      <c r="J318" s="2">
        <f t="shared" ca="1" si="54"/>
        <v>7.3999999999999986</v>
      </c>
      <c r="L318" s="5">
        <f t="shared" ca="1" si="46"/>
        <v>3.3999999999999995</v>
      </c>
      <c r="M318" s="5">
        <f t="shared" ca="1" si="55"/>
        <v>6.8000000000000007</v>
      </c>
      <c r="N318" s="5">
        <f t="shared" ca="1" si="55"/>
        <v>10.199999999999999</v>
      </c>
      <c r="O318" s="5">
        <f t="shared" ca="1" si="55"/>
        <v>7.3999999999999986</v>
      </c>
      <c r="P318" s="5">
        <f t="shared" ca="1" si="55"/>
        <v>4.5999999999999979</v>
      </c>
      <c r="Q318" s="5">
        <f t="shared" ca="1" si="55"/>
        <v>1.7999999999999972</v>
      </c>
      <c r="R318" s="5">
        <f t="shared" ca="1" si="55"/>
        <v>-1</v>
      </c>
    </row>
    <row r="319" spans="2:18" ht="15.5">
      <c r="B319" s="2">
        <v>298</v>
      </c>
      <c r="C319" s="28">
        <f t="shared" ca="1" si="47"/>
        <v>0.28965055284796026</v>
      </c>
      <c r="D319" s="2" t="str">
        <f t="shared" ca="1" si="48"/>
        <v>Buona</v>
      </c>
      <c r="E319" s="28">
        <f t="shared" ca="1" si="49"/>
        <v>0.58278238266383087</v>
      </c>
      <c r="F319" s="2">
        <f t="shared" ca="1" si="50"/>
        <v>80</v>
      </c>
      <c r="G319" s="2">
        <f t="shared" ca="1" si="51"/>
        <v>35</v>
      </c>
      <c r="H319" s="2">
        <f t="shared" ca="1" si="52"/>
        <v>1.6999999999999997</v>
      </c>
      <c r="I319" s="2">
        <f t="shared" ca="1" si="53"/>
        <v>0</v>
      </c>
      <c r="J319" s="2">
        <f t="shared" ca="1" si="54"/>
        <v>10.199999999999999</v>
      </c>
      <c r="L319" s="5">
        <f t="shared" ca="1" si="46"/>
        <v>0</v>
      </c>
      <c r="M319" s="5">
        <f t="shared" ca="1" si="55"/>
        <v>3.4000000000000004</v>
      </c>
      <c r="N319" s="5">
        <f t="shared" ca="1" si="55"/>
        <v>6.8</v>
      </c>
      <c r="O319" s="5">
        <f t="shared" ca="1" si="55"/>
        <v>10.199999999999999</v>
      </c>
      <c r="P319" s="5">
        <f t="shared" ca="1" si="55"/>
        <v>13.599999999999998</v>
      </c>
      <c r="Q319" s="5">
        <f t="shared" ca="1" si="55"/>
        <v>10.799999999999997</v>
      </c>
      <c r="R319" s="5">
        <f t="shared" ca="1" si="55"/>
        <v>8</v>
      </c>
    </row>
    <row r="320" spans="2:18" ht="15.5">
      <c r="B320" s="2">
        <v>299</v>
      </c>
      <c r="C320" s="28">
        <f t="shared" ca="1" si="47"/>
        <v>0.26614710825447863</v>
      </c>
      <c r="D320" s="2" t="str">
        <f t="shared" ca="1" si="48"/>
        <v>Buona</v>
      </c>
      <c r="E320" s="28">
        <f t="shared" ca="1" si="49"/>
        <v>0.40075516098298014</v>
      </c>
      <c r="F320" s="2">
        <f t="shared" ca="1" si="50"/>
        <v>70</v>
      </c>
      <c r="G320" s="2">
        <f t="shared" ca="1" si="51"/>
        <v>35</v>
      </c>
      <c r="H320" s="2">
        <f t="shared" ca="1" si="52"/>
        <v>0</v>
      </c>
      <c r="I320" s="2">
        <f t="shared" ca="1" si="53"/>
        <v>0</v>
      </c>
      <c r="J320" s="2">
        <f t="shared" ca="1" si="54"/>
        <v>11.899999999999999</v>
      </c>
      <c r="L320" s="5">
        <f t="shared" ca="1" si="46"/>
        <v>1.6999999999999993</v>
      </c>
      <c r="M320" s="5">
        <f t="shared" ca="1" si="55"/>
        <v>5.1000000000000005</v>
      </c>
      <c r="N320" s="5">
        <f t="shared" ca="1" si="55"/>
        <v>8.5</v>
      </c>
      <c r="O320" s="5">
        <f t="shared" ca="1" si="55"/>
        <v>11.899999999999999</v>
      </c>
      <c r="P320" s="5">
        <f t="shared" ca="1" si="55"/>
        <v>9.0999999999999979</v>
      </c>
      <c r="Q320" s="5">
        <f t="shared" ca="1" si="55"/>
        <v>6.2999999999999972</v>
      </c>
      <c r="R320" s="5">
        <f t="shared" ca="1" si="55"/>
        <v>3.5</v>
      </c>
    </row>
    <row r="321" spans="2:18" ht="15.5">
      <c r="B321" s="2">
        <v>300</v>
      </c>
      <c r="C321" s="28">
        <f t="shared" ca="1" si="47"/>
        <v>0.20770313975470767</v>
      </c>
      <c r="D321" s="2" t="str">
        <f t="shared" ca="1" si="48"/>
        <v>Buona</v>
      </c>
      <c r="E321" s="28">
        <f t="shared" ca="1" si="49"/>
        <v>0.32980473374230479</v>
      </c>
      <c r="F321" s="2">
        <f t="shared" ca="1" si="50"/>
        <v>70</v>
      </c>
      <c r="G321" s="2">
        <f t="shared" ca="1" si="51"/>
        <v>35</v>
      </c>
      <c r="H321" s="2">
        <f t="shared" ca="1" si="52"/>
        <v>0</v>
      </c>
      <c r="I321" s="2">
        <f t="shared" ca="1" si="53"/>
        <v>0</v>
      </c>
      <c r="J321" s="2">
        <f t="shared" ca="1" si="54"/>
        <v>11.899999999999999</v>
      </c>
      <c r="L321" s="5">
        <f t="shared" ca="1" si="46"/>
        <v>1.6999999999999993</v>
      </c>
      <c r="M321" s="5">
        <f t="shared" ca="1" si="55"/>
        <v>5.1000000000000005</v>
      </c>
      <c r="N321" s="5">
        <f t="shared" ca="1" si="55"/>
        <v>8.5</v>
      </c>
      <c r="O321" s="5">
        <f t="shared" ca="1" si="55"/>
        <v>11.899999999999999</v>
      </c>
      <c r="P321" s="5">
        <f t="shared" ca="1" si="55"/>
        <v>9.0999999999999979</v>
      </c>
      <c r="Q321" s="5">
        <f t="shared" ca="1" si="55"/>
        <v>6.2999999999999972</v>
      </c>
      <c r="R321" s="5">
        <f t="shared" ca="1" si="55"/>
        <v>3.5</v>
      </c>
    </row>
    <row r="322" spans="2:18" ht="15.5">
      <c r="B322" s="2">
        <v>301</v>
      </c>
      <c r="C322" s="28">
        <f t="shared" ca="1" si="47"/>
        <v>0.67032868652883293</v>
      </c>
      <c r="D322" s="2" t="str">
        <f t="shared" ca="1" si="48"/>
        <v>Discreta</v>
      </c>
      <c r="E322" s="28">
        <f t="shared" ca="1" si="49"/>
        <v>0.62655601315728293</v>
      </c>
      <c r="F322" s="2">
        <f t="shared" ca="1" si="50"/>
        <v>60</v>
      </c>
      <c r="G322" s="2">
        <f t="shared" ca="1" si="51"/>
        <v>30</v>
      </c>
      <c r="H322" s="2">
        <f t="shared" ca="1" si="52"/>
        <v>0</v>
      </c>
      <c r="I322" s="2">
        <f t="shared" ca="1" si="53"/>
        <v>0.5</v>
      </c>
      <c r="J322" s="2">
        <f t="shared" ca="1" si="54"/>
        <v>7.3999999999999986</v>
      </c>
      <c r="L322" s="5">
        <f t="shared" ca="1" si="46"/>
        <v>3.3999999999999995</v>
      </c>
      <c r="M322" s="5">
        <f t="shared" ca="1" si="55"/>
        <v>6.8000000000000007</v>
      </c>
      <c r="N322" s="5">
        <f t="shared" ca="1" si="55"/>
        <v>10.199999999999999</v>
      </c>
      <c r="O322" s="5">
        <f t="shared" ca="1" si="55"/>
        <v>7.3999999999999986</v>
      </c>
      <c r="P322" s="5">
        <f t="shared" ca="1" si="55"/>
        <v>4.5999999999999979</v>
      </c>
      <c r="Q322" s="5">
        <f t="shared" ca="1" si="55"/>
        <v>1.7999999999999972</v>
      </c>
      <c r="R322" s="5">
        <f t="shared" ca="1" si="55"/>
        <v>-1</v>
      </c>
    </row>
    <row r="323" spans="2:18" ht="15.5">
      <c r="B323" s="2">
        <v>302</v>
      </c>
      <c r="C323" s="28">
        <f t="shared" ca="1" si="47"/>
        <v>0.18440789647637634</v>
      </c>
      <c r="D323" s="2" t="str">
        <f t="shared" ca="1" si="48"/>
        <v>Buona</v>
      </c>
      <c r="E323" s="28">
        <f t="shared" ca="1" si="49"/>
        <v>6.188804146773863E-2</v>
      </c>
      <c r="F323" s="2">
        <f t="shared" ca="1" si="50"/>
        <v>50</v>
      </c>
      <c r="G323" s="2">
        <f t="shared" ca="1" si="51"/>
        <v>25</v>
      </c>
      <c r="H323" s="2">
        <f t="shared" ca="1" si="52"/>
        <v>0</v>
      </c>
      <c r="I323" s="2">
        <f t="shared" ca="1" si="53"/>
        <v>1</v>
      </c>
      <c r="J323" s="2">
        <f t="shared" ca="1" si="54"/>
        <v>2.8999999999999986</v>
      </c>
      <c r="L323" s="5">
        <f t="shared" ca="1" si="46"/>
        <v>5.0999999999999996</v>
      </c>
      <c r="M323" s="5">
        <f t="shared" ca="1" si="55"/>
        <v>8.5</v>
      </c>
      <c r="N323" s="5">
        <f t="shared" ca="1" si="55"/>
        <v>5.6999999999999993</v>
      </c>
      <c r="O323" s="5">
        <f t="shared" ca="1" si="55"/>
        <v>2.8999999999999986</v>
      </c>
      <c r="P323" s="5">
        <f t="shared" ca="1" si="55"/>
        <v>9.9999999999997868E-2</v>
      </c>
      <c r="Q323" s="5">
        <f t="shared" ca="1" si="55"/>
        <v>-2.7000000000000028</v>
      </c>
      <c r="R323" s="5">
        <f t="shared" ca="1" si="55"/>
        <v>-5.5</v>
      </c>
    </row>
    <row r="324" spans="2:18" ht="15.5">
      <c r="B324" s="2">
        <v>303</v>
      </c>
      <c r="C324" s="28">
        <f t="shared" ca="1" si="47"/>
        <v>0.57839605644980641</v>
      </c>
      <c r="D324" s="2" t="str">
        <f t="shared" ca="1" si="48"/>
        <v>Discreta</v>
      </c>
      <c r="E324" s="28">
        <f t="shared" ca="1" si="49"/>
        <v>0.5919944065674777</v>
      </c>
      <c r="F324" s="2">
        <f t="shared" ca="1" si="50"/>
        <v>60</v>
      </c>
      <c r="G324" s="2">
        <f t="shared" ca="1" si="51"/>
        <v>30</v>
      </c>
      <c r="H324" s="2">
        <f t="shared" ca="1" si="52"/>
        <v>0</v>
      </c>
      <c r="I324" s="2">
        <f t="shared" ca="1" si="53"/>
        <v>0.5</v>
      </c>
      <c r="J324" s="2">
        <f t="shared" ca="1" si="54"/>
        <v>7.3999999999999986</v>
      </c>
      <c r="L324" s="5">
        <f t="shared" ca="1" si="46"/>
        <v>3.3999999999999995</v>
      </c>
      <c r="M324" s="5">
        <f t="shared" ca="1" si="55"/>
        <v>6.8000000000000007</v>
      </c>
      <c r="N324" s="5">
        <f t="shared" ca="1" si="55"/>
        <v>10.199999999999999</v>
      </c>
      <c r="O324" s="5">
        <f t="shared" ca="1" si="55"/>
        <v>7.3999999999999986</v>
      </c>
      <c r="P324" s="5">
        <f t="shared" ca="1" si="55"/>
        <v>4.5999999999999979</v>
      </c>
      <c r="Q324" s="5">
        <f t="shared" ca="1" si="55"/>
        <v>1.7999999999999972</v>
      </c>
      <c r="R324" s="5">
        <f t="shared" ca="1" si="55"/>
        <v>-1</v>
      </c>
    </row>
    <row r="325" spans="2:18" ht="15.5">
      <c r="B325" s="2">
        <v>304</v>
      </c>
      <c r="C325" s="28">
        <f t="shared" ca="1" si="47"/>
        <v>0.43266939282118866</v>
      </c>
      <c r="D325" s="2" t="str">
        <f t="shared" ca="1" si="48"/>
        <v>Discreta</v>
      </c>
      <c r="E325" s="28">
        <f t="shared" ca="1" si="49"/>
        <v>0.30724975139213051</v>
      </c>
      <c r="F325" s="2">
        <f t="shared" ca="1" si="50"/>
        <v>60</v>
      </c>
      <c r="G325" s="2">
        <f t="shared" ca="1" si="51"/>
        <v>30</v>
      </c>
      <c r="H325" s="2">
        <f t="shared" ca="1" si="52"/>
        <v>0</v>
      </c>
      <c r="I325" s="2">
        <f t="shared" ca="1" si="53"/>
        <v>0.5</v>
      </c>
      <c r="J325" s="2">
        <f t="shared" ca="1" si="54"/>
        <v>7.3999999999999986</v>
      </c>
      <c r="L325" s="5">
        <f t="shared" ca="1" si="46"/>
        <v>3.3999999999999995</v>
      </c>
      <c r="M325" s="5">
        <f t="shared" ca="1" si="55"/>
        <v>6.8000000000000007</v>
      </c>
      <c r="N325" s="5">
        <f t="shared" ca="1" si="55"/>
        <v>10.199999999999999</v>
      </c>
      <c r="O325" s="5">
        <f t="shared" ca="1" si="55"/>
        <v>7.3999999999999986</v>
      </c>
      <c r="P325" s="5">
        <f t="shared" ca="1" si="55"/>
        <v>4.5999999999999979</v>
      </c>
      <c r="Q325" s="5">
        <f t="shared" ca="1" si="55"/>
        <v>1.7999999999999972</v>
      </c>
      <c r="R325" s="5">
        <f t="shared" ca="1" si="55"/>
        <v>-1</v>
      </c>
    </row>
    <row r="326" spans="2:18" ht="15.5">
      <c r="B326" s="2">
        <v>305</v>
      </c>
      <c r="C326" s="28">
        <f t="shared" ca="1" si="47"/>
        <v>5.8620109036052748E-3</v>
      </c>
      <c r="D326" s="2" t="str">
        <f t="shared" ca="1" si="48"/>
        <v>Buona</v>
      </c>
      <c r="E326" s="28">
        <f t="shared" ca="1" si="49"/>
        <v>0.52843494278573666</v>
      </c>
      <c r="F326" s="2">
        <f t="shared" ca="1" si="50"/>
        <v>80</v>
      </c>
      <c r="G326" s="2">
        <f t="shared" ca="1" si="51"/>
        <v>35</v>
      </c>
      <c r="H326" s="2">
        <f t="shared" ca="1" si="52"/>
        <v>1.6999999999999997</v>
      </c>
      <c r="I326" s="2">
        <f t="shared" ca="1" si="53"/>
        <v>0</v>
      </c>
      <c r="J326" s="2">
        <f t="shared" ca="1" si="54"/>
        <v>10.199999999999999</v>
      </c>
      <c r="L326" s="5">
        <f t="shared" ca="1" si="46"/>
        <v>0</v>
      </c>
      <c r="M326" s="5">
        <f t="shared" ca="1" si="55"/>
        <v>3.4000000000000004</v>
      </c>
      <c r="N326" s="5">
        <f t="shared" ca="1" si="55"/>
        <v>6.8</v>
      </c>
      <c r="O326" s="5">
        <f t="shared" ca="1" si="55"/>
        <v>10.199999999999999</v>
      </c>
      <c r="P326" s="5">
        <f t="shared" ca="1" si="55"/>
        <v>13.599999999999998</v>
      </c>
      <c r="Q326" s="5">
        <f t="shared" ca="1" si="55"/>
        <v>10.799999999999997</v>
      </c>
      <c r="R326" s="5">
        <f t="shared" ca="1" si="55"/>
        <v>8</v>
      </c>
    </row>
    <row r="327" spans="2:18" ht="15.5">
      <c r="B327" s="2">
        <v>306</v>
      </c>
      <c r="C327" s="28">
        <f t="shared" ca="1" si="47"/>
        <v>0.7689145318070788</v>
      </c>
      <c r="D327" s="2" t="str">
        <f t="shared" ca="1" si="48"/>
        <v>Discreta</v>
      </c>
      <c r="E327" s="28">
        <f t="shared" ca="1" si="49"/>
        <v>0.86420365461456039</v>
      </c>
      <c r="F327" s="2">
        <f t="shared" ca="1" si="50"/>
        <v>70</v>
      </c>
      <c r="G327" s="2">
        <f t="shared" ca="1" si="51"/>
        <v>35</v>
      </c>
      <c r="H327" s="2">
        <f t="shared" ca="1" si="52"/>
        <v>0</v>
      </c>
      <c r="I327" s="2">
        <f t="shared" ca="1" si="53"/>
        <v>0</v>
      </c>
      <c r="J327" s="2">
        <f t="shared" ca="1" si="54"/>
        <v>11.899999999999999</v>
      </c>
      <c r="L327" s="5">
        <f t="shared" ca="1" si="46"/>
        <v>1.6999999999999993</v>
      </c>
      <c r="M327" s="5">
        <f t="shared" ca="1" si="55"/>
        <v>5.1000000000000005</v>
      </c>
      <c r="N327" s="5">
        <f t="shared" ref="M327:R369" ca="1" si="56">$J$2*(MIN(N$21,$F327))-$J$1*N$21-($J$2-$J$1)*MAX(0,$F327-N$21)+$J$3*MAX(0,N$21-$F327)</f>
        <v>8.5</v>
      </c>
      <c r="O327" s="5">
        <f t="shared" ca="1" si="56"/>
        <v>11.899999999999999</v>
      </c>
      <c r="P327" s="5">
        <f t="shared" ca="1" si="56"/>
        <v>9.0999999999999979</v>
      </c>
      <c r="Q327" s="5">
        <f t="shared" ca="1" si="56"/>
        <v>6.2999999999999972</v>
      </c>
      <c r="R327" s="5">
        <f t="shared" ca="1" si="56"/>
        <v>3.5</v>
      </c>
    </row>
    <row r="328" spans="2:18" ht="15.5">
      <c r="B328" s="2">
        <v>307</v>
      </c>
      <c r="C328" s="28">
        <f t="shared" ca="1" si="47"/>
        <v>0.71266017669580362</v>
      </c>
      <c r="D328" s="2" t="str">
        <f t="shared" ca="1" si="48"/>
        <v>Discreta</v>
      </c>
      <c r="E328" s="28">
        <f t="shared" ca="1" si="49"/>
        <v>5.6565779040425257E-2</v>
      </c>
      <c r="F328" s="2">
        <f t="shared" ca="1" si="50"/>
        <v>40</v>
      </c>
      <c r="G328" s="2">
        <f t="shared" ca="1" si="51"/>
        <v>20</v>
      </c>
      <c r="H328" s="2">
        <f t="shared" ca="1" si="52"/>
        <v>0</v>
      </c>
      <c r="I328" s="2">
        <f t="shared" ca="1" si="53"/>
        <v>1.5</v>
      </c>
      <c r="J328" s="2">
        <f t="shared" ca="1" si="54"/>
        <v>-1.6000000000000014</v>
      </c>
      <c r="L328" s="5">
        <f t="shared" ca="1" si="46"/>
        <v>6.7999999999999989</v>
      </c>
      <c r="M328" s="5">
        <f t="shared" ca="1" si="56"/>
        <v>4</v>
      </c>
      <c r="N328" s="5">
        <f t="shared" ca="1" si="56"/>
        <v>1.1999999999999993</v>
      </c>
      <c r="O328" s="5">
        <f t="shared" ca="1" si="56"/>
        <v>-1.6000000000000014</v>
      </c>
      <c r="P328" s="5">
        <f t="shared" ca="1" si="56"/>
        <v>-4.4000000000000021</v>
      </c>
      <c r="Q328" s="5">
        <f t="shared" ca="1" si="56"/>
        <v>-7.2000000000000028</v>
      </c>
      <c r="R328" s="5">
        <f t="shared" ca="1" si="56"/>
        <v>-10</v>
      </c>
    </row>
    <row r="329" spans="2:18" ht="15.5">
      <c r="B329" s="2">
        <v>308</v>
      </c>
      <c r="C329" s="28">
        <f t="shared" ca="1" si="47"/>
        <v>0.70219716978605273</v>
      </c>
      <c r="D329" s="2" t="str">
        <f t="shared" ca="1" si="48"/>
        <v>Discreta</v>
      </c>
      <c r="E329" s="28">
        <f t="shared" ca="1" si="49"/>
        <v>0.41261923993894545</v>
      </c>
      <c r="F329" s="2">
        <f t="shared" ca="1" si="50"/>
        <v>60</v>
      </c>
      <c r="G329" s="2">
        <f t="shared" ca="1" si="51"/>
        <v>30</v>
      </c>
      <c r="H329" s="2">
        <f t="shared" ca="1" si="52"/>
        <v>0</v>
      </c>
      <c r="I329" s="2">
        <f t="shared" ca="1" si="53"/>
        <v>0.5</v>
      </c>
      <c r="J329" s="2">
        <f t="shared" ca="1" si="54"/>
        <v>7.3999999999999986</v>
      </c>
      <c r="L329" s="5">
        <f t="shared" ref="L329:L386" ca="1" si="57">$J$2*(MIN(L$21,$F329))-$J$1*L$21-($J$2-$J$1)*MAX(0,$F329-L$21)+$J$3*MAX(0,L$21-$F329)</f>
        <v>3.3999999999999995</v>
      </c>
      <c r="M329" s="5">
        <f t="shared" ca="1" si="56"/>
        <v>6.8000000000000007</v>
      </c>
      <c r="N329" s="5">
        <f t="shared" ca="1" si="56"/>
        <v>10.199999999999999</v>
      </c>
      <c r="O329" s="5">
        <f t="shared" ca="1" si="56"/>
        <v>7.3999999999999986</v>
      </c>
      <c r="P329" s="5">
        <f t="shared" ca="1" si="56"/>
        <v>4.5999999999999979</v>
      </c>
      <c r="Q329" s="5">
        <f t="shared" ca="1" si="56"/>
        <v>1.7999999999999972</v>
      </c>
      <c r="R329" s="5">
        <f t="shared" ca="1" si="56"/>
        <v>-1</v>
      </c>
    </row>
    <row r="330" spans="2:18" ht="15.5">
      <c r="B330" s="2">
        <v>309</v>
      </c>
      <c r="C330" s="28">
        <f t="shared" ca="1" si="47"/>
        <v>0.13648848973928629</v>
      </c>
      <c r="D330" s="2" t="str">
        <f t="shared" ca="1" si="48"/>
        <v>Buona</v>
      </c>
      <c r="E330" s="28">
        <f t="shared" ca="1" si="49"/>
        <v>0.38100277749689959</v>
      </c>
      <c r="F330" s="2">
        <f t="shared" ca="1" si="50"/>
        <v>70</v>
      </c>
      <c r="G330" s="2">
        <f t="shared" ca="1" si="51"/>
        <v>35</v>
      </c>
      <c r="H330" s="2">
        <f t="shared" ca="1" si="52"/>
        <v>0</v>
      </c>
      <c r="I330" s="2">
        <f t="shared" ca="1" si="53"/>
        <v>0</v>
      </c>
      <c r="J330" s="2">
        <f t="shared" ca="1" si="54"/>
        <v>11.899999999999999</v>
      </c>
      <c r="L330" s="5">
        <f t="shared" ca="1" si="57"/>
        <v>1.6999999999999993</v>
      </c>
      <c r="M330" s="5">
        <f t="shared" ca="1" si="56"/>
        <v>5.1000000000000005</v>
      </c>
      <c r="N330" s="5">
        <f t="shared" ca="1" si="56"/>
        <v>8.5</v>
      </c>
      <c r="O330" s="5">
        <f t="shared" ca="1" si="56"/>
        <v>11.899999999999999</v>
      </c>
      <c r="P330" s="5">
        <f t="shared" ca="1" si="56"/>
        <v>9.0999999999999979</v>
      </c>
      <c r="Q330" s="5">
        <f t="shared" ca="1" si="56"/>
        <v>6.2999999999999972</v>
      </c>
      <c r="R330" s="5">
        <f t="shared" ca="1" si="56"/>
        <v>3.5</v>
      </c>
    </row>
    <row r="331" spans="2:18" ht="15.5">
      <c r="B331" s="2">
        <v>310</v>
      </c>
      <c r="C331" s="28">
        <f t="shared" ca="1" si="47"/>
        <v>3.3856604646825827E-3</v>
      </c>
      <c r="D331" s="2" t="str">
        <f t="shared" ca="1" si="48"/>
        <v>Buona</v>
      </c>
      <c r="E331" s="28">
        <f t="shared" ca="1" si="49"/>
        <v>0.53443489858872806</v>
      </c>
      <c r="F331" s="2">
        <f t="shared" ca="1" si="50"/>
        <v>80</v>
      </c>
      <c r="G331" s="2">
        <f t="shared" ca="1" si="51"/>
        <v>35</v>
      </c>
      <c r="H331" s="2">
        <f t="shared" ca="1" si="52"/>
        <v>1.6999999999999997</v>
      </c>
      <c r="I331" s="2">
        <f t="shared" ca="1" si="53"/>
        <v>0</v>
      </c>
      <c r="J331" s="2">
        <f t="shared" ca="1" si="54"/>
        <v>10.199999999999999</v>
      </c>
      <c r="L331" s="5">
        <f t="shared" ca="1" si="57"/>
        <v>0</v>
      </c>
      <c r="M331" s="5">
        <f t="shared" ca="1" si="56"/>
        <v>3.4000000000000004</v>
      </c>
      <c r="N331" s="5">
        <f t="shared" ca="1" si="56"/>
        <v>6.8</v>
      </c>
      <c r="O331" s="5">
        <f t="shared" ca="1" si="56"/>
        <v>10.199999999999999</v>
      </c>
      <c r="P331" s="5">
        <f t="shared" ca="1" si="56"/>
        <v>13.599999999999998</v>
      </c>
      <c r="Q331" s="5">
        <f t="shared" ca="1" si="56"/>
        <v>10.799999999999997</v>
      </c>
      <c r="R331" s="5">
        <f t="shared" ca="1" si="56"/>
        <v>8</v>
      </c>
    </row>
    <row r="332" spans="2:18" ht="15.5">
      <c r="B332" s="2">
        <v>311</v>
      </c>
      <c r="C332" s="28">
        <f t="shared" ca="1" si="47"/>
        <v>0.85336821171331545</v>
      </c>
      <c r="D332" s="2" t="str">
        <f t="shared" ca="1" si="48"/>
        <v>Brutta</v>
      </c>
      <c r="E332" s="28">
        <f t="shared" ca="1" si="49"/>
        <v>0.16737792338554469</v>
      </c>
      <c r="F332" s="2">
        <f t="shared" ca="1" si="50"/>
        <v>40</v>
      </c>
      <c r="G332" s="2">
        <f t="shared" ca="1" si="51"/>
        <v>20</v>
      </c>
      <c r="H332" s="2">
        <f t="shared" ca="1" si="52"/>
        <v>0</v>
      </c>
      <c r="I332" s="2">
        <f t="shared" ca="1" si="53"/>
        <v>1.5</v>
      </c>
      <c r="J332" s="2">
        <f t="shared" ca="1" si="54"/>
        <v>-1.6000000000000014</v>
      </c>
      <c r="L332" s="5">
        <f t="shared" ca="1" si="57"/>
        <v>6.7999999999999989</v>
      </c>
      <c r="M332" s="5">
        <f t="shared" ca="1" si="56"/>
        <v>4</v>
      </c>
      <c r="N332" s="5">
        <f t="shared" ca="1" si="56"/>
        <v>1.1999999999999993</v>
      </c>
      <c r="O332" s="5">
        <f t="shared" ca="1" si="56"/>
        <v>-1.6000000000000014</v>
      </c>
      <c r="P332" s="5">
        <f t="shared" ca="1" si="56"/>
        <v>-4.4000000000000021</v>
      </c>
      <c r="Q332" s="5">
        <f t="shared" ca="1" si="56"/>
        <v>-7.2000000000000028</v>
      </c>
      <c r="R332" s="5">
        <f t="shared" ca="1" si="56"/>
        <v>-10</v>
      </c>
    </row>
    <row r="333" spans="2:18" ht="15.5">
      <c r="B333" s="2">
        <v>312</v>
      </c>
      <c r="C333" s="28">
        <f t="shared" ca="1" si="47"/>
        <v>0.23439730901756783</v>
      </c>
      <c r="D333" s="2" t="str">
        <f t="shared" ca="1" si="48"/>
        <v>Buona</v>
      </c>
      <c r="E333" s="28">
        <f t="shared" ca="1" si="49"/>
        <v>8.4383305683353504E-2</v>
      </c>
      <c r="F333" s="2">
        <f t="shared" ca="1" si="50"/>
        <v>60</v>
      </c>
      <c r="G333" s="2">
        <f t="shared" ca="1" si="51"/>
        <v>30</v>
      </c>
      <c r="H333" s="2">
        <f t="shared" ca="1" si="52"/>
        <v>0</v>
      </c>
      <c r="I333" s="2">
        <f t="shared" ca="1" si="53"/>
        <v>0.5</v>
      </c>
      <c r="J333" s="2">
        <f t="shared" ca="1" si="54"/>
        <v>7.3999999999999986</v>
      </c>
      <c r="L333" s="5">
        <f t="shared" ca="1" si="57"/>
        <v>3.3999999999999995</v>
      </c>
      <c r="M333" s="5">
        <f t="shared" ca="1" si="56"/>
        <v>6.8000000000000007</v>
      </c>
      <c r="N333" s="5">
        <f t="shared" ca="1" si="56"/>
        <v>10.199999999999999</v>
      </c>
      <c r="O333" s="5">
        <f t="shared" ca="1" si="56"/>
        <v>7.3999999999999986</v>
      </c>
      <c r="P333" s="5">
        <f t="shared" ca="1" si="56"/>
        <v>4.5999999999999979</v>
      </c>
      <c r="Q333" s="5">
        <f t="shared" ca="1" si="56"/>
        <v>1.7999999999999972</v>
      </c>
      <c r="R333" s="5">
        <f t="shared" ca="1" si="56"/>
        <v>-1</v>
      </c>
    </row>
    <row r="334" spans="2:18" ht="15.5">
      <c r="B334" s="2">
        <v>313</v>
      </c>
      <c r="C334" s="28">
        <f t="shared" ca="1" si="47"/>
        <v>0.40710125049602419</v>
      </c>
      <c r="D334" s="2" t="str">
        <f t="shared" ca="1" si="48"/>
        <v>Discreta</v>
      </c>
      <c r="E334" s="28">
        <f t="shared" ca="1" si="49"/>
        <v>0.61961498520391989</v>
      </c>
      <c r="F334" s="2">
        <f t="shared" ca="1" si="50"/>
        <v>60</v>
      </c>
      <c r="G334" s="2">
        <f t="shared" ca="1" si="51"/>
        <v>30</v>
      </c>
      <c r="H334" s="2">
        <f t="shared" ca="1" si="52"/>
        <v>0</v>
      </c>
      <c r="I334" s="2">
        <f t="shared" ca="1" si="53"/>
        <v>0.5</v>
      </c>
      <c r="J334" s="2">
        <f t="shared" ca="1" si="54"/>
        <v>7.3999999999999986</v>
      </c>
      <c r="L334" s="5">
        <f t="shared" ca="1" si="57"/>
        <v>3.3999999999999995</v>
      </c>
      <c r="M334" s="5">
        <f t="shared" ca="1" si="56"/>
        <v>6.8000000000000007</v>
      </c>
      <c r="N334" s="5">
        <f t="shared" ca="1" si="56"/>
        <v>10.199999999999999</v>
      </c>
      <c r="O334" s="5">
        <f t="shared" ca="1" si="56"/>
        <v>7.3999999999999986</v>
      </c>
      <c r="P334" s="5">
        <f t="shared" ca="1" si="56"/>
        <v>4.5999999999999979</v>
      </c>
      <c r="Q334" s="5">
        <f t="shared" ca="1" si="56"/>
        <v>1.7999999999999972</v>
      </c>
      <c r="R334" s="5">
        <f t="shared" ca="1" si="56"/>
        <v>-1</v>
      </c>
    </row>
    <row r="335" spans="2:18" ht="15.5">
      <c r="B335" s="2">
        <v>314</v>
      </c>
      <c r="C335" s="28">
        <f t="shared" ca="1" si="47"/>
        <v>5.3189459041984577E-2</v>
      </c>
      <c r="D335" s="2" t="str">
        <f t="shared" ca="1" si="48"/>
        <v>Buona</v>
      </c>
      <c r="E335" s="28">
        <f t="shared" ca="1" si="49"/>
        <v>0.52110526516909095</v>
      </c>
      <c r="F335" s="2">
        <f t="shared" ca="1" si="50"/>
        <v>80</v>
      </c>
      <c r="G335" s="2">
        <f t="shared" ca="1" si="51"/>
        <v>35</v>
      </c>
      <c r="H335" s="2">
        <f t="shared" ca="1" si="52"/>
        <v>1.6999999999999997</v>
      </c>
      <c r="I335" s="2">
        <f t="shared" ca="1" si="53"/>
        <v>0</v>
      </c>
      <c r="J335" s="2">
        <f t="shared" ca="1" si="54"/>
        <v>10.199999999999999</v>
      </c>
      <c r="L335" s="5">
        <f t="shared" ca="1" si="57"/>
        <v>0</v>
      </c>
      <c r="M335" s="5">
        <f t="shared" ca="1" si="56"/>
        <v>3.4000000000000004</v>
      </c>
      <c r="N335" s="5">
        <f t="shared" ca="1" si="56"/>
        <v>6.8</v>
      </c>
      <c r="O335" s="5">
        <f t="shared" ca="1" si="56"/>
        <v>10.199999999999999</v>
      </c>
      <c r="P335" s="5">
        <f t="shared" ca="1" si="56"/>
        <v>13.599999999999998</v>
      </c>
      <c r="Q335" s="5">
        <f t="shared" ca="1" si="56"/>
        <v>10.799999999999997</v>
      </c>
      <c r="R335" s="5">
        <f t="shared" ca="1" si="56"/>
        <v>8</v>
      </c>
    </row>
    <row r="336" spans="2:18" ht="15.5">
      <c r="B336" s="2">
        <v>315</v>
      </c>
      <c r="C336" s="28">
        <f t="shared" ca="1" si="47"/>
        <v>0.77229844187395558</v>
      </c>
      <c r="D336" s="2" t="str">
        <f t="shared" ca="1" si="48"/>
        <v>Discreta</v>
      </c>
      <c r="E336" s="28">
        <f t="shared" ca="1" si="49"/>
        <v>0.83274542090017978</v>
      </c>
      <c r="F336" s="2">
        <f t="shared" ca="1" si="50"/>
        <v>70</v>
      </c>
      <c r="G336" s="2">
        <f t="shared" ca="1" si="51"/>
        <v>35</v>
      </c>
      <c r="H336" s="2">
        <f t="shared" ca="1" si="52"/>
        <v>0</v>
      </c>
      <c r="I336" s="2">
        <f t="shared" ca="1" si="53"/>
        <v>0</v>
      </c>
      <c r="J336" s="2">
        <f t="shared" ca="1" si="54"/>
        <v>11.899999999999999</v>
      </c>
      <c r="L336" s="5">
        <f t="shared" ca="1" si="57"/>
        <v>1.6999999999999993</v>
      </c>
      <c r="M336" s="5">
        <f t="shared" ca="1" si="56"/>
        <v>5.1000000000000005</v>
      </c>
      <c r="N336" s="5">
        <f t="shared" ca="1" si="56"/>
        <v>8.5</v>
      </c>
      <c r="O336" s="5">
        <f t="shared" ca="1" si="56"/>
        <v>11.899999999999999</v>
      </c>
      <c r="P336" s="5">
        <f t="shared" ca="1" si="56"/>
        <v>9.0999999999999979</v>
      </c>
      <c r="Q336" s="5">
        <f t="shared" ca="1" si="56"/>
        <v>6.2999999999999972</v>
      </c>
      <c r="R336" s="5">
        <f t="shared" ca="1" si="56"/>
        <v>3.5</v>
      </c>
    </row>
    <row r="337" spans="2:18" ht="15.5">
      <c r="B337" s="2">
        <v>316</v>
      </c>
      <c r="C337" s="28">
        <f t="shared" ca="1" si="47"/>
        <v>0.16399154480787392</v>
      </c>
      <c r="D337" s="2" t="str">
        <f t="shared" ca="1" si="48"/>
        <v>Buona</v>
      </c>
      <c r="E337" s="28">
        <f t="shared" ca="1" si="49"/>
        <v>0.28390782243091828</v>
      </c>
      <c r="F337" s="2">
        <f t="shared" ca="1" si="50"/>
        <v>70</v>
      </c>
      <c r="G337" s="2">
        <f t="shared" ca="1" si="51"/>
        <v>35</v>
      </c>
      <c r="H337" s="2">
        <f t="shared" ca="1" si="52"/>
        <v>0</v>
      </c>
      <c r="I337" s="2">
        <f t="shared" ca="1" si="53"/>
        <v>0</v>
      </c>
      <c r="J337" s="2">
        <f t="shared" ca="1" si="54"/>
        <v>11.899999999999999</v>
      </c>
      <c r="L337" s="5">
        <f t="shared" ca="1" si="57"/>
        <v>1.6999999999999993</v>
      </c>
      <c r="M337" s="5">
        <f t="shared" ca="1" si="56"/>
        <v>5.1000000000000005</v>
      </c>
      <c r="N337" s="5">
        <f t="shared" ca="1" si="56"/>
        <v>8.5</v>
      </c>
      <c r="O337" s="5">
        <f t="shared" ca="1" si="56"/>
        <v>11.899999999999999</v>
      </c>
      <c r="P337" s="5">
        <f t="shared" ca="1" si="56"/>
        <v>9.0999999999999979</v>
      </c>
      <c r="Q337" s="5">
        <f t="shared" ca="1" si="56"/>
        <v>6.2999999999999972</v>
      </c>
      <c r="R337" s="5">
        <f t="shared" ca="1" si="56"/>
        <v>3.5</v>
      </c>
    </row>
    <row r="338" spans="2:18" ht="15.5">
      <c r="B338" s="2">
        <v>317</v>
      </c>
      <c r="C338" s="28">
        <f t="shared" ca="1" si="47"/>
        <v>0.18677758476324735</v>
      </c>
      <c r="D338" s="2" t="str">
        <f t="shared" ca="1" si="48"/>
        <v>Buona</v>
      </c>
      <c r="E338" s="28">
        <f t="shared" ca="1" si="49"/>
        <v>0.87426703061125255</v>
      </c>
      <c r="F338" s="2">
        <f t="shared" ca="1" si="50"/>
        <v>90</v>
      </c>
      <c r="G338" s="2">
        <f t="shared" ca="1" si="51"/>
        <v>35</v>
      </c>
      <c r="H338" s="2">
        <f t="shared" ca="1" si="52"/>
        <v>3.3999999999999995</v>
      </c>
      <c r="I338" s="2">
        <f t="shared" ca="1" si="53"/>
        <v>0</v>
      </c>
      <c r="J338" s="2">
        <f t="shared" ca="1" si="54"/>
        <v>8.5</v>
      </c>
      <c r="L338" s="5">
        <f t="shared" ca="1" si="57"/>
        <v>-1.7000000000000011</v>
      </c>
      <c r="M338" s="5">
        <f t="shared" ca="1" si="56"/>
        <v>1.7000000000000011</v>
      </c>
      <c r="N338" s="5">
        <f t="shared" ca="1" si="56"/>
        <v>5.0999999999999996</v>
      </c>
      <c r="O338" s="5">
        <f t="shared" ca="1" si="56"/>
        <v>8.5</v>
      </c>
      <c r="P338" s="5">
        <f t="shared" ca="1" si="56"/>
        <v>11.899999999999999</v>
      </c>
      <c r="Q338" s="5">
        <f t="shared" ca="1" si="56"/>
        <v>15.299999999999997</v>
      </c>
      <c r="R338" s="5">
        <f t="shared" ca="1" si="56"/>
        <v>12.5</v>
      </c>
    </row>
    <row r="339" spans="2:18" ht="15.5">
      <c r="B339" s="2">
        <v>318</v>
      </c>
      <c r="C339" s="28">
        <f t="shared" ca="1" si="47"/>
        <v>0.46230353987816364</v>
      </c>
      <c r="D339" s="2" t="str">
        <f t="shared" ca="1" si="48"/>
        <v>Discreta</v>
      </c>
      <c r="E339" s="28">
        <f t="shared" ca="1" si="49"/>
        <v>0.4822426101716405</v>
      </c>
      <c r="F339" s="2">
        <f t="shared" ca="1" si="50"/>
        <v>60</v>
      </c>
      <c r="G339" s="2">
        <f t="shared" ca="1" si="51"/>
        <v>30</v>
      </c>
      <c r="H339" s="2">
        <f t="shared" ca="1" si="52"/>
        <v>0</v>
      </c>
      <c r="I339" s="2">
        <f t="shared" ca="1" si="53"/>
        <v>0.5</v>
      </c>
      <c r="J339" s="2">
        <f t="shared" ca="1" si="54"/>
        <v>7.3999999999999986</v>
      </c>
      <c r="L339" s="5">
        <f t="shared" ca="1" si="57"/>
        <v>3.3999999999999995</v>
      </c>
      <c r="M339" s="5">
        <f t="shared" ca="1" si="56"/>
        <v>6.8000000000000007</v>
      </c>
      <c r="N339" s="5">
        <f t="shared" ca="1" si="56"/>
        <v>10.199999999999999</v>
      </c>
      <c r="O339" s="5">
        <f t="shared" ca="1" si="56"/>
        <v>7.3999999999999986</v>
      </c>
      <c r="P339" s="5">
        <f t="shared" ca="1" si="56"/>
        <v>4.5999999999999979</v>
      </c>
      <c r="Q339" s="5">
        <f t="shared" ca="1" si="56"/>
        <v>1.7999999999999972</v>
      </c>
      <c r="R339" s="5">
        <f t="shared" ca="1" si="56"/>
        <v>-1</v>
      </c>
    </row>
    <row r="340" spans="2:18" ht="15.5">
      <c r="B340" s="2">
        <v>319</v>
      </c>
      <c r="C340" s="28">
        <f t="shared" ca="1" si="47"/>
        <v>0.32621190136264977</v>
      </c>
      <c r="D340" s="2" t="str">
        <f t="shared" ca="1" si="48"/>
        <v>Buona</v>
      </c>
      <c r="E340" s="28">
        <f t="shared" ca="1" si="49"/>
        <v>0.17846113731399449</v>
      </c>
      <c r="F340" s="2">
        <f t="shared" ca="1" si="50"/>
        <v>60</v>
      </c>
      <c r="G340" s="2">
        <f t="shared" ca="1" si="51"/>
        <v>30</v>
      </c>
      <c r="H340" s="2">
        <f t="shared" ca="1" si="52"/>
        <v>0</v>
      </c>
      <c r="I340" s="2">
        <f t="shared" ca="1" si="53"/>
        <v>0.5</v>
      </c>
      <c r="J340" s="2">
        <f t="shared" ca="1" si="54"/>
        <v>7.3999999999999986</v>
      </c>
      <c r="L340" s="5">
        <f t="shared" ca="1" si="57"/>
        <v>3.3999999999999995</v>
      </c>
      <c r="M340" s="5">
        <f t="shared" ca="1" si="56"/>
        <v>6.8000000000000007</v>
      </c>
      <c r="N340" s="5">
        <f t="shared" ca="1" si="56"/>
        <v>10.199999999999999</v>
      </c>
      <c r="O340" s="5">
        <f t="shared" ca="1" si="56"/>
        <v>7.3999999999999986</v>
      </c>
      <c r="P340" s="5">
        <f t="shared" ca="1" si="56"/>
        <v>4.5999999999999979</v>
      </c>
      <c r="Q340" s="5">
        <f t="shared" ca="1" si="56"/>
        <v>1.7999999999999972</v>
      </c>
      <c r="R340" s="5">
        <f t="shared" ca="1" si="56"/>
        <v>-1</v>
      </c>
    </row>
    <row r="341" spans="2:18" ht="15.5">
      <c r="B341" s="2">
        <v>320</v>
      </c>
      <c r="C341" s="28">
        <f t="shared" ca="1" si="47"/>
        <v>0.28675463477590901</v>
      </c>
      <c r="D341" s="2" t="str">
        <f t="shared" ca="1" si="48"/>
        <v>Buona</v>
      </c>
      <c r="E341" s="28">
        <f t="shared" ca="1" si="49"/>
        <v>0.91529316861378762</v>
      </c>
      <c r="F341" s="2">
        <f t="shared" ca="1" si="50"/>
        <v>90</v>
      </c>
      <c r="G341" s="2">
        <f t="shared" ca="1" si="51"/>
        <v>35</v>
      </c>
      <c r="H341" s="2">
        <f t="shared" ca="1" si="52"/>
        <v>3.3999999999999995</v>
      </c>
      <c r="I341" s="2">
        <f t="shared" ca="1" si="53"/>
        <v>0</v>
      </c>
      <c r="J341" s="2">
        <f t="shared" ca="1" si="54"/>
        <v>8.5</v>
      </c>
      <c r="L341" s="5">
        <f t="shared" ca="1" si="57"/>
        <v>-1.7000000000000011</v>
      </c>
      <c r="M341" s="5">
        <f t="shared" ca="1" si="56"/>
        <v>1.7000000000000011</v>
      </c>
      <c r="N341" s="5">
        <f t="shared" ca="1" si="56"/>
        <v>5.0999999999999996</v>
      </c>
      <c r="O341" s="5">
        <f t="shared" ca="1" si="56"/>
        <v>8.5</v>
      </c>
      <c r="P341" s="5">
        <f t="shared" ca="1" si="56"/>
        <v>11.899999999999999</v>
      </c>
      <c r="Q341" s="5">
        <f t="shared" ca="1" si="56"/>
        <v>15.299999999999997</v>
      </c>
      <c r="R341" s="5">
        <f t="shared" ca="1" si="56"/>
        <v>12.5</v>
      </c>
    </row>
    <row r="342" spans="2:18" ht="15.5">
      <c r="B342" s="2">
        <v>321</v>
      </c>
      <c r="C342" s="28">
        <f t="shared" ca="1" si="47"/>
        <v>0.54029634892048706</v>
      </c>
      <c r="D342" s="2" t="str">
        <f t="shared" ca="1" si="48"/>
        <v>Discreta</v>
      </c>
      <c r="E342" s="28">
        <f t="shared" ca="1" si="49"/>
        <v>0.36969695265480562</v>
      </c>
      <c r="F342" s="2">
        <f t="shared" ca="1" si="50"/>
        <v>60</v>
      </c>
      <c r="G342" s="2">
        <f t="shared" ca="1" si="51"/>
        <v>30</v>
      </c>
      <c r="H342" s="2">
        <f t="shared" ca="1" si="52"/>
        <v>0</v>
      </c>
      <c r="I342" s="2">
        <f t="shared" ca="1" si="53"/>
        <v>0.5</v>
      </c>
      <c r="J342" s="2">
        <f t="shared" ca="1" si="54"/>
        <v>7.3999999999999986</v>
      </c>
      <c r="L342" s="5">
        <f t="shared" ca="1" si="57"/>
        <v>3.3999999999999995</v>
      </c>
      <c r="M342" s="5">
        <f t="shared" ca="1" si="56"/>
        <v>6.8000000000000007</v>
      </c>
      <c r="N342" s="5">
        <f t="shared" ca="1" si="56"/>
        <v>10.199999999999999</v>
      </c>
      <c r="O342" s="5">
        <f t="shared" ca="1" si="56"/>
        <v>7.3999999999999986</v>
      </c>
      <c r="P342" s="5">
        <f t="shared" ca="1" si="56"/>
        <v>4.5999999999999979</v>
      </c>
      <c r="Q342" s="5">
        <f t="shared" ca="1" si="56"/>
        <v>1.7999999999999972</v>
      </c>
      <c r="R342" s="5">
        <f t="shared" ca="1" si="56"/>
        <v>-1</v>
      </c>
    </row>
    <row r="343" spans="2:18" ht="15.5">
      <c r="B343" s="2">
        <v>322</v>
      </c>
      <c r="C343" s="28">
        <f t="shared" ref="C343:C386" ca="1" si="58">RAND()</f>
        <v>0.7365165199399335</v>
      </c>
      <c r="D343" s="2" t="str">
        <f t="shared" ref="D343:D386" ca="1" si="59">VLOOKUP(C343,$D$7:$E$9,2)</f>
        <v>Discreta</v>
      </c>
      <c r="E343" s="28">
        <f t="shared" ref="E343:E386" ca="1" si="60">RAND()</f>
        <v>0.8828594256815272</v>
      </c>
      <c r="F343" s="2">
        <f t="shared" ref="F343:F386" ca="1" si="61">IF(D343="Brutta",VLOOKUP(E343,$O$7:$P$11,2),IF(D343="Discreta",VLOOKUP(E343,$R$7:$S$12,2),VLOOKUP(E343,$U$7:$V$13,2)))</f>
        <v>80</v>
      </c>
      <c r="G343" s="2">
        <f t="shared" ref="G343:G386" ca="1" si="62">$J$2*MIN(F343,$F$1)</f>
        <v>35</v>
      </c>
      <c r="H343" s="2">
        <f t="shared" ref="H343:H386" ca="1" si="63">($J$2-$J$1)*MAX(0,F343-$F$1)</f>
        <v>1.6999999999999997</v>
      </c>
      <c r="I343" s="2">
        <f t="shared" ref="I343:I386" ca="1" si="64">$J$3*MAX(0,$F$1-F343)</f>
        <v>0</v>
      </c>
      <c r="J343" s="2">
        <f t="shared" ref="J343:J386" ca="1" si="65">G343-$J$1*$F$1-H343+I343</f>
        <v>10.199999999999999</v>
      </c>
      <c r="L343" s="5">
        <f t="shared" ca="1" si="57"/>
        <v>0</v>
      </c>
      <c r="M343" s="5">
        <f t="shared" ca="1" si="56"/>
        <v>3.4000000000000004</v>
      </c>
      <c r="N343" s="5">
        <f t="shared" ca="1" si="56"/>
        <v>6.8</v>
      </c>
      <c r="O343" s="5">
        <f t="shared" ca="1" si="56"/>
        <v>10.199999999999999</v>
      </c>
      <c r="P343" s="5">
        <f t="shared" ca="1" si="56"/>
        <v>13.599999999999998</v>
      </c>
      <c r="Q343" s="5">
        <f t="shared" ca="1" si="56"/>
        <v>10.799999999999997</v>
      </c>
      <c r="R343" s="5">
        <f t="shared" ca="1" si="56"/>
        <v>8</v>
      </c>
    </row>
    <row r="344" spans="2:18" ht="15.5">
      <c r="B344" s="2">
        <v>323</v>
      </c>
      <c r="C344" s="28">
        <f t="shared" ca="1" si="58"/>
        <v>0.86859164569895686</v>
      </c>
      <c r="D344" s="2" t="str">
        <f t="shared" ca="1" si="59"/>
        <v>Brutta</v>
      </c>
      <c r="E344" s="28">
        <f t="shared" ca="1" si="60"/>
        <v>0.20904731654481001</v>
      </c>
      <c r="F344" s="2">
        <f t="shared" ca="1" si="61"/>
        <v>40</v>
      </c>
      <c r="G344" s="2">
        <f t="shared" ca="1" si="62"/>
        <v>20</v>
      </c>
      <c r="H344" s="2">
        <f t="shared" ca="1" si="63"/>
        <v>0</v>
      </c>
      <c r="I344" s="2">
        <f t="shared" ca="1" si="64"/>
        <v>1.5</v>
      </c>
      <c r="J344" s="2">
        <f t="shared" ca="1" si="65"/>
        <v>-1.6000000000000014</v>
      </c>
      <c r="L344" s="5">
        <f t="shared" ca="1" si="57"/>
        <v>6.7999999999999989</v>
      </c>
      <c r="M344" s="5">
        <f t="shared" ca="1" si="56"/>
        <v>4</v>
      </c>
      <c r="N344" s="5">
        <f t="shared" ca="1" si="56"/>
        <v>1.1999999999999993</v>
      </c>
      <c r="O344" s="5">
        <f t="shared" ca="1" si="56"/>
        <v>-1.6000000000000014</v>
      </c>
      <c r="P344" s="5">
        <f t="shared" ca="1" si="56"/>
        <v>-4.4000000000000021</v>
      </c>
      <c r="Q344" s="5">
        <f t="shared" ca="1" si="56"/>
        <v>-7.2000000000000028</v>
      </c>
      <c r="R344" s="5">
        <f t="shared" ca="1" si="56"/>
        <v>-10</v>
      </c>
    </row>
    <row r="345" spans="2:18" ht="15.5">
      <c r="B345" s="2">
        <v>324</v>
      </c>
      <c r="C345" s="28">
        <f t="shared" ca="1" si="58"/>
        <v>0.19879238231458185</v>
      </c>
      <c r="D345" s="2" t="str">
        <f t="shared" ca="1" si="59"/>
        <v>Buona</v>
      </c>
      <c r="E345" s="28">
        <f t="shared" ca="1" si="60"/>
        <v>0.54585474196610828</v>
      </c>
      <c r="F345" s="2">
        <f t="shared" ca="1" si="61"/>
        <v>80</v>
      </c>
      <c r="G345" s="2">
        <f t="shared" ca="1" si="62"/>
        <v>35</v>
      </c>
      <c r="H345" s="2">
        <f t="shared" ca="1" si="63"/>
        <v>1.6999999999999997</v>
      </c>
      <c r="I345" s="2">
        <f t="shared" ca="1" si="64"/>
        <v>0</v>
      </c>
      <c r="J345" s="2">
        <f t="shared" ca="1" si="65"/>
        <v>10.199999999999999</v>
      </c>
      <c r="L345" s="5">
        <f t="shared" ca="1" si="57"/>
        <v>0</v>
      </c>
      <c r="M345" s="5">
        <f t="shared" ca="1" si="56"/>
        <v>3.4000000000000004</v>
      </c>
      <c r="N345" s="5">
        <f t="shared" ca="1" si="56"/>
        <v>6.8</v>
      </c>
      <c r="O345" s="5">
        <f t="shared" ca="1" si="56"/>
        <v>10.199999999999999</v>
      </c>
      <c r="P345" s="5">
        <f t="shared" ca="1" si="56"/>
        <v>13.599999999999998</v>
      </c>
      <c r="Q345" s="5">
        <f t="shared" ca="1" si="56"/>
        <v>10.799999999999997</v>
      </c>
      <c r="R345" s="5">
        <f t="shared" ca="1" si="56"/>
        <v>8</v>
      </c>
    </row>
    <row r="346" spans="2:18" ht="15.5">
      <c r="B346" s="2">
        <v>325</v>
      </c>
      <c r="C346" s="28">
        <f t="shared" ca="1" si="58"/>
        <v>0.50145997910363871</v>
      </c>
      <c r="D346" s="2" t="str">
        <f t="shared" ca="1" si="59"/>
        <v>Discreta</v>
      </c>
      <c r="E346" s="28">
        <f t="shared" ca="1" si="60"/>
        <v>0.52122866364350495</v>
      </c>
      <c r="F346" s="2">
        <f t="shared" ca="1" si="61"/>
        <v>60</v>
      </c>
      <c r="G346" s="2">
        <f t="shared" ca="1" si="62"/>
        <v>30</v>
      </c>
      <c r="H346" s="2">
        <f t="shared" ca="1" si="63"/>
        <v>0</v>
      </c>
      <c r="I346" s="2">
        <f t="shared" ca="1" si="64"/>
        <v>0.5</v>
      </c>
      <c r="J346" s="2">
        <f t="shared" ca="1" si="65"/>
        <v>7.3999999999999986</v>
      </c>
      <c r="L346" s="5">
        <f t="shared" ca="1" si="57"/>
        <v>3.3999999999999995</v>
      </c>
      <c r="M346" s="5">
        <f t="shared" ca="1" si="56"/>
        <v>6.8000000000000007</v>
      </c>
      <c r="N346" s="5">
        <f t="shared" ca="1" si="56"/>
        <v>10.199999999999999</v>
      </c>
      <c r="O346" s="5">
        <f t="shared" ca="1" si="56"/>
        <v>7.3999999999999986</v>
      </c>
      <c r="P346" s="5">
        <f t="shared" ca="1" si="56"/>
        <v>4.5999999999999979</v>
      </c>
      <c r="Q346" s="5">
        <f t="shared" ca="1" si="56"/>
        <v>1.7999999999999972</v>
      </c>
      <c r="R346" s="5">
        <f t="shared" ca="1" si="56"/>
        <v>-1</v>
      </c>
    </row>
    <row r="347" spans="2:18" ht="15.5">
      <c r="B347" s="2">
        <v>326</v>
      </c>
      <c r="C347" s="28">
        <f t="shared" ca="1" si="58"/>
        <v>9.3427105532764565E-2</v>
      </c>
      <c r="D347" s="2" t="str">
        <f t="shared" ca="1" si="59"/>
        <v>Buona</v>
      </c>
      <c r="E347" s="28">
        <f t="shared" ca="1" si="60"/>
        <v>0.75969143182130261</v>
      </c>
      <c r="F347" s="2">
        <f t="shared" ca="1" si="61"/>
        <v>80</v>
      </c>
      <c r="G347" s="2">
        <f t="shared" ca="1" si="62"/>
        <v>35</v>
      </c>
      <c r="H347" s="2">
        <f t="shared" ca="1" si="63"/>
        <v>1.6999999999999997</v>
      </c>
      <c r="I347" s="2">
        <f t="shared" ca="1" si="64"/>
        <v>0</v>
      </c>
      <c r="J347" s="2">
        <f t="shared" ca="1" si="65"/>
        <v>10.199999999999999</v>
      </c>
      <c r="L347" s="5">
        <f t="shared" ca="1" si="57"/>
        <v>0</v>
      </c>
      <c r="M347" s="5">
        <f t="shared" ca="1" si="56"/>
        <v>3.4000000000000004</v>
      </c>
      <c r="N347" s="5">
        <f t="shared" ca="1" si="56"/>
        <v>6.8</v>
      </c>
      <c r="O347" s="5">
        <f t="shared" ca="1" si="56"/>
        <v>10.199999999999999</v>
      </c>
      <c r="P347" s="5">
        <f t="shared" ca="1" si="56"/>
        <v>13.599999999999998</v>
      </c>
      <c r="Q347" s="5">
        <f t="shared" ca="1" si="56"/>
        <v>10.799999999999997</v>
      </c>
      <c r="R347" s="5">
        <f t="shared" ca="1" si="56"/>
        <v>8</v>
      </c>
    </row>
    <row r="348" spans="2:18" ht="15.5">
      <c r="B348" s="2">
        <v>327</v>
      </c>
      <c r="C348" s="28">
        <f t="shared" ca="1" si="58"/>
        <v>0.54235190707707714</v>
      </c>
      <c r="D348" s="2" t="str">
        <f t="shared" ca="1" si="59"/>
        <v>Discreta</v>
      </c>
      <c r="E348" s="28">
        <f t="shared" ca="1" si="60"/>
        <v>0.33356588529018849</v>
      </c>
      <c r="F348" s="2">
        <f t="shared" ca="1" si="61"/>
        <v>60</v>
      </c>
      <c r="G348" s="2">
        <f t="shared" ca="1" si="62"/>
        <v>30</v>
      </c>
      <c r="H348" s="2">
        <f t="shared" ca="1" si="63"/>
        <v>0</v>
      </c>
      <c r="I348" s="2">
        <f t="shared" ca="1" si="64"/>
        <v>0.5</v>
      </c>
      <c r="J348" s="2">
        <f t="shared" ca="1" si="65"/>
        <v>7.3999999999999986</v>
      </c>
      <c r="L348" s="5">
        <f t="shared" ca="1" si="57"/>
        <v>3.3999999999999995</v>
      </c>
      <c r="M348" s="5">
        <f t="shared" ca="1" si="56"/>
        <v>6.8000000000000007</v>
      </c>
      <c r="N348" s="5">
        <f t="shared" ca="1" si="56"/>
        <v>10.199999999999999</v>
      </c>
      <c r="O348" s="5">
        <f t="shared" ca="1" si="56"/>
        <v>7.3999999999999986</v>
      </c>
      <c r="P348" s="5">
        <f t="shared" ca="1" si="56"/>
        <v>4.5999999999999979</v>
      </c>
      <c r="Q348" s="5">
        <f t="shared" ca="1" si="56"/>
        <v>1.7999999999999972</v>
      </c>
      <c r="R348" s="5">
        <f t="shared" ca="1" si="56"/>
        <v>-1</v>
      </c>
    </row>
    <row r="349" spans="2:18" ht="15.5">
      <c r="B349" s="2">
        <v>328</v>
      </c>
      <c r="C349" s="28">
        <f t="shared" ca="1" si="58"/>
        <v>0.61462005823502208</v>
      </c>
      <c r="D349" s="2" t="str">
        <f t="shared" ca="1" si="59"/>
        <v>Discreta</v>
      </c>
      <c r="E349" s="28">
        <f t="shared" ca="1" si="60"/>
        <v>0.16807051100390069</v>
      </c>
      <c r="F349" s="2">
        <f t="shared" ca="1" si="61"/>
        <v>50</v>
      </c>
      <c r="G349" s="2">
        <f t="shared" ca="1" si="62"/>
        <v>25</v>
      </c>
      <c r="H349" s="2">
        <f t="shared" ca="1" si="63"/>
        <v>0</v>
      </c>
      <c r="I349" s="2">
        <f t="shared" ca="1" si="64"/>
        <v>1</v>
      </c>
      <c r="J349" s="2">
        <f t="shared" ca="1" si="65"/>
        <v>2.8999999999999986</v>
      </c>
      <c r="L349" s="5">
        <f t="shared" ca="1" si="57"/>
        <v>5.0999999999999996</v>
      </c>
      <c r="M349" s="5">
        <f t="shared" ca="1" si="56"/>
        <v>8.5</v>
      </c>
      <c r="N349" s="5">
        <f t="shared" ca="1" si="56"/>
        <v>5.6999999999999993</v>
      </c>
      <c r="O349" s="5">
        <f t="shared" ca="1" si="56"/>
        <v>2.8999999999999986</v>
      </c>
      <c r="P349" s="5">
        <f t="shared" ca="1" si="56"/>
        <v>9.9999999999997868E-2</v>
      </c>
      <c r="Q349" s="5">
        <f t="shared" ca="1" si="56"/>
        <v>-2.7000000000000028</v>
      </c>
      <c r="R349" s="5">
        <f t="shared" ca="1" si="56"/>
        <v>-5.5</v>
      </c>
    </row>
    <row r="350" spans="2:18" ht="15.5">
      <c r="B350" s="2">
        <v>329</v>
      </c>
      <c r="C350" s="28">
        <f t="shared" ca="1" si="58"/>
        <v>0.60714824240767862</v>
      </c>
      <c r="D350" s="2" t="str">
        <f t="shared" ca="1" si="59"/>
        <v>Discreta</v>
      </c>
      <c r="E350" s="28">
        <f t="shared" ca="1" si="60"/>
        <v>0.86349905757626166</v>
      </c>
      <c r="F350" s="2">
        <f t="shared" ca="1" si="61"/>
        <v>70</v>
      </c>
      <c r="G350" s="2">
        <f t="shared" ca="1" si="62"/>
        <v>35</v>
      </c>
      <c r="H350" s="2">
        <f t="shared" ca="1" si="63"/>
        <v>0</v>
      </c>
      <c r="I350" s="2">
        <f t="shared" ca="1" si="64"/>
        <v>0</v>
      </c>
      <c r="J350" s="2">
        <f t="shared" ca="1" si="65"/>
        <v>11.899999999999999</v>
      </c>
      <c r="L350" s="5">
        <f t="shared" ca="1" si="57"/>
        <v>1.6999999999999993</v>
      </c>
      <c r="M350" s="5">
        <f t="shared" ca="1" si="56"/>
        <v>5.1000000000000005</v>
      </c>
      <c r="N350" s="5">
        <f t="shared" ca="1" si="56"/>
        <v>8.5</v>
      </c>
      <c r="O350" s="5">
        <f t="shared" ca="1" si="56"/>
        <v>11.899999999999999</v>
      </c>
      <c r="P350" s="5">
        <f t="shared" ca="1" si="56"/>
        <v>9.0999999999999979</v>
      </c>
      <c r="Q350" s="5">
        <f t="shared" ca="1" si="56"/>
        <v>6.2999999999999972</v>
      </c>
      <c r="R350" s="5">
        <f t="shared" ca="1" si="56"/>
        <v>3.5</v>
      </c>
    </row>
    <row r="351" spans="2:18" ht="15.5">
      <c r="B351" s="2">
        <v>330</v>
      </c>
      <c r="C351" s="28">
        <f t="shared" ca="1" si="58"/>
        <v>0.1056071181587992</v>
      </c>
      <c r="D351" s="2" t="str">
        <f t="shared" ca="1" si="59"/>
        <v>Buona</v>
      </c>
      <c r="E351" s="28">
        <f t="shared" ca="1" si="60"/>
        <v>0.7616529952577491</v>
      </c>
      <c r="F351" s="2">
        <f t="shared" ca="1" si="61"/>
        <v>80</v>
      </c>
      <c r="G351" s="2">
        <f t="shared" ca="1" si="62"/>
        <v>35</v>
      </c>
      <c r="H351" s="2">
        <f t="shared" ca="1" si="63"/>
        <v>1.6999999999999997</v>
      </c>
      <c r="I351" s="2">
        <f t="shared" ca="1" si="64"/>
        <v>0</v>
      </c>
      <c r="J351" s="2">
        <f t="shared" ca="1" si="65"/>
        <v>10.199999999999999</v>
      </c>
      <c r="L351" s="5">
        <f t="shared" ca="1" si="57"/>
        <v>0</v>
      </c>
      <c r="M351" s="5">
        <f t="shared" ca="1" si="56"/>
        <v>3.4000000000000004</v>
      </c>
      <c r="N351" s="5">
        <f t="shared" ca="1" si="56"/>
        <v>6.8</v>
      </c>
      <c r="O351" s="5">
        <f t="shared" ca="1" si="56"/>
        <v>10.199999999999999</v>
      </c>
      <c r="P351" s="5">
        <f t="shared" ca="1" si="56"/>
        <v>13.599999999999998</v>
      </c>
      <c r="Q351" s="5">
        <f t="shared" ca="1" si="56"/>
        <v>10.799999999999997</v>
      </c>
      <c r="R351" s="5">
        <f t="shared" ca="1" si="56"/>
        <v>8</v>
      </c>
    </row>
    <row r="352" spans="2:18" ht="15.5">
      <c r="B352" s="2">
        <v>331</v>
      </c>
      <c r="C352" s="28">
        <f t="shared" ca="1" si="58"/>
        <v>0.38933634067543954</v>
      </c>
      <c r="D352" s="2" t="str">
        <f t="shared" ca="1" si="59"/>
        <v>Discreta</v>
      </c>
      <c r="E352" s="28">
        <f t="shared" ca="1" si="60"/>
        <v>0.90742369673255729</v>
      </c>
      <c r="F352" s="2">
        <f t="shared" ca="1" si="61"/>
        <v>80</v>
      </c>
      <c r="G352" s="2">
        <f t="shared" ca="1" si="62"/>
        <v>35</v>
      </c>
      <c r="H352" s="2">
        <f t="shared" ca="1" si="63"/>
        <v>1.6999999999999997</v>
      </c>
      <c r="I352" s="2">
        <f t="shared" ca="1" si="64"/>
        <v>0</v>
      </c>
      <c r="J352" s="2">
        <f t="shared" ca="1" si="65"/>
        <v>10.199999999999999</v>
      </c>
      <c r="L352" s="5">
        <f t="shared" ca="1" si="57"/>
        <v>0</v>
      </c>
      <c r="M352" s="5">
        <f t="shared" ca="1" si="56"/>
        <v>3.4000000000000004</v>
      </c>
      <c r="N352" s="5">
        <f t="shared" ca="1" si="56"/>
        <v>6.8</v>
      </c>
      <c r="O352" s="5">
        <f t="shared" ca="1" si="56"/>
        <v>10.199999999999999</v>
      </c>
      <c r="P352" s="5">
        <f t="shared" ca="1" si="56"/>
        <v>13.599999999999998</v>
      </c>
      <c r="Q352" s="5">
        <f t="shared" ca="1" si="56"/>
        <v>10.799999999999997</v>
      </c>
      <c r="R352" s="5">
        <f t="shared" ca="1" si="56"/>
        <v>8</v>
      </c>
    </row>
    <row r="353" spans="2:18" ht="15.5">
      <c r="B353" s="2">
        <v>332</v>
      </c>
      <c r="C353" s="28">
        <f t="shared" ca="1" si="58"/>
        <v>0.23229961433967716</v>
      </c>
      <c r="D353" s="2" t="str">
        <f t="shared" ca="1" si="59"/>
        <v>Buona</v>
      </c>
      <c r="E353" s="28">
        <f t="shared" ca="1" si="60"/>
        <v>0.46708621882648427</v>
      </c>
      <c r="F353" s="2">
        <f t="shared" ca="1" si="61"/>
        <v>80</v>
      </c>
      <c r="G353" s="2">
        <f t="shared" ca="1" si="62"/>
        <v>35</v>
      </c>
      <c r="H353" s="2">
        <f t="shared" ca="1" si="63"/>
        <v>1.6999999999999997</v>
      </c>
      <c r="I353" s="2">
        <f t="shared" ca="1" si="64"/>
        <v>0</v>
      </c>
      <c r="J353" s="2">
        <f t="shared" ca="1" si="65"/>
        <v>10.199999999999999</v>
      </c>
      <c r="L353" s="5">
        <f t="shared" ca="1" si="57"/>
        <v>0</v>
      </c>
      <c r="M353" s="5">
        <f t="shared" ca="1" si="56"/>
        <v>3.4000000000000004</v>
      </c>
      <c r="N353" s="5">
        <f t="shared" ca="1" si="56"/>
        <v>6.8</v>
      </c>
      <c r="O353" s="5">
        <f t="shared" ca="1" si="56"/>
        <v>10.199999999999999</v>
      </c>
      <c r="P353" s="5">
        <f t="shared" ca="1" si="56"/>
        <v>13.599999999999998</v>
      </c>
      <c r="Q353" s="5">
        <f t="shared" ca="1" si="56"/>
        <v>10.799999999999997</v>
      </c>
      <c r="R353" s="5">
        <f t="shared" ca="1" si="56"/>
        <v>8</v>
      </c>
    </row>
    <row r="354" spans="2:18" ht="15.5">
      <c r="B354" s="2">
        <v>333</v>
      </c>
      <c r="C354" s="28">
        <f t="shared" ca="1" si="58"/>
        <v>0.52999184827503298</v>
      </c>
      <c r="D354" s="2" t="str">
        <f t="shared" ca="1" si="59"/>
        <v>Discreta</v>
      </c>
      <c r="E354" s="28">
        <f t="shared" ca="1" si="60"/>
        <v>0.81027655495267459</v>
      </c>
      <c r="F354" s="2">
        <f t="shared" ca="1" si="61"/>
        <v>70</v>
      </c>
      <c r="G354" s="2">
        <f t="shared" ca="1" si="62"/>
        <v>35</v>
      </c>
      <c r="H354" s="2">
        <f t="shared" ca="1" si="63"/>
        <v>0</v>
      </c>
      <c r="I354" s="2">
        <f t="shared" ca="1" si="64"/>
        <v>0</v>
      </c>
      <c r="J354" s="2">
        <f t="shared" ca="1" si="65"/>
        <v>11.899999999999999</v>
      </c>
      <c r="L354" s="5">
        <f t="shared" ca="1" si="57"/>
        <v>1.6999999999999993</v>
      </c>
      <c r="M354" s="5">
        <f t="shared" ca="1" si="56"/>
        <v>5.1000000000000005</v>
      </c>
      <c r="N354" s="5">
        <f t="shared" ca="1" si="56"/>
        <v>8.5</v>
      </c>
      <c r="O354" s="5">
        <f t="shared" ca="1" si="56"/>
        <v>11.899999999999999</v>
      </c>
      <c r="P354" s="5">
        <f t="shared" ca="1" si="56"/>
        <v>9.0999999999999979</v>
      </c>
      <c r="Q354" s="5">
        <f t="shared" ca="1" si="56"/>
        <v>6.2999999999999972</v>
      </c>
      <c r="R354" s="5">
        <f t="shared" ca="1" si="56"/>
        <v>3.5</v>
      </c>
    </row>
    <row r="355" spans="2:18" ht="15.5">
      <c r="B355" s="2">
        <v>334</v>
      </c>
      <c r="C355" s="28">
        <f t="shared" ca="1" si="58"/>
        <v>1.3423233156103498E-2</v>
      </c>
      <c r="D355" s="2" t="str">
        <f t="shared" ca="1" si="59"/>
        <v>Buona</v>
      </c>
      <c r="E355" s="28">
        <f t="shared" ca="1" si="60"/>
        <v>0.7313261617448934</v>
      </c>
      <c r="F355" s="2">
        <f t="shared" ca="1" si="61"/>
        <v>80</v>
      </c>
      <c r="G355" s="2">
        <f t="shared" ca="1" si="62"/>
        <v>35</v>
      </c>
      <c r="H355" s="2">
        <f t="shared" ca="1" si="63"/>
        <v>1.6999999999999997</v>
      </c>
      <c r="I355" s="2">
        <f t="shared" ca="1" si="64"/>
        <v>0</v>
      </c>
      <c r="J355" s="2">
        <f t="shared" ca="1" si="65"/>
        <v>10.199999999999999</v>
      </c>
      <c r="L355" s="5">
        <f t="shared" ca="1" si="57"/>
        <v>0</v>
      </c>
      <c r="M355" s="5">
        <f t="shared" ca="1" si="56"/>
        <v>3.4000000000000004</v>
      </c>
      <c r="N355" s="5">
        <f t="shared" ca="1" si="56"/>
        <v>6.8</v>
      </c>
      <c r="O355" s="5">
        <f t="shared" ca="1" si="56"/>
        <v>10.199999999999999</v>
      </c>
      <c r="P355" s="5">
        <f t="shared" ca="1" si="56"/>
        <v>13.599999999999998</v>
      </c>
      <c r="Q355" s="5">
        <f t="shared" ca="1" si="56"/>
        <v>10.799999999999997</v>
      </c>
      <c r="R355" s="5">
        <f t="shared" ca="1" si="56"/>
        <v>8</v>
      </c>
    </row>
    <row r="356" spans="2:18" ht="15.5">
      <c r="B356" s="2">
        <v>335</v>
      </c>
      <c r="C356" s="28">
        <f t="shared" ca="1" si="58"/>
        <v>0.57743972600612559</v>
      </c>
      <c r="D356" s="2" t="str">
        <f t="shared" ca="1" si="59"/>
        <v>Discreta</v>
      </c>
      <c r="E356" s="28">
        <f t="shared" ca="1" si="60"/>
        <v>0.72998946157406175</v>
      </c>
      <c r="F356" s="2">
        <f t="shared" ca="1" si="61"/>
        <v>70</v>
      </c>
      <c r="G356" s="2">
        <f t="shared" ca="1" si="62"/>
        <v>35</v>
      </c>
      <c r="H356" s="2">
        <f t="shared" ca="1" si="63"/>
        <v>0</v>
      </c>
      <c r="I356" s="2">
        <f t="shared" ca="1" si="64"/>
        <v>0</v>
      </c>
      <c r="J356" s="2">
        <f t="shared" ca="1" si="65"/>
        <v>11.899999999999999</v>
      </c>
      <c r="L356" s="5">
        <f t="shared" ca="1" si="57"/>
        <v>1.6999999999999993</v>
      </c>
      <c r="M356" s="5">
        <f t="shared" ca="1" si="56"/>
        <v>5.1000000000000005</v>
      </c>
      <c r="N356" s="5">
        <f t="shared" ca="1" si="56"/>
        <v>8.5</v>
      </c>
      <c r="O356" s="5">
        <f t="shared" ca="1" si="56"/>
        <v>11.899999999999999</v>
      </c>
      <c r="P356" s="5">
        <f t="shared" ca="1" si="56"/>
        <v>9.0999999999999979</v>
      </c>
      <c r="Q356" s="5">
        <f t="shared" ca="1" si="56"/>
        <v>6.2999999999999972</v>
      </c>
      <c r="R356" s="5">
        <f t="shared" ca="1" si="56"/>
        <v>3.5</v>
      </c>
    </row>
    <row r="357" spans="2:18" ht="15.5">
      <c r="B357" s="2">
        <v>336</v>
      </c>
      <c r="C357" s="28">
        <f t="shared" ca="1" si="58"/>
        <v>0.91542046356499496</v>
      </c>
      <c r="D357" s="2" t="str">
        <f t="shared" ca="1" si="59"/>
        <v>Brutta</v>
      </c>
      <c r="E357" s="28">
        <f t="shared" ca="1" si="60"/>
        <v>0.13069102251890441</v>
      </c>
      <c r="F357" s="2">
        <f t="shared" ca="1" si="61"/>
        <v>40</v>
      </c>
      <c r="G357" s="2">
        <f t="shared" ca="1" si="62"/>
        <v>20</v>
      </c>
      <c r="H357" s="2">
        <f t="shared" ca="1" si="63"/>
        <v>0</v>
      </c>
      <c r="I357" s="2">
        <f t="shared" ca="1" si="64"/>
        <v>1.5</v>
      </c>
      <c r="J357" s="2">
        <f t="shared" ca="1" si="65"/>
        <v>-1.6000000000000014</v>
      </c>
      <c r="L357" s="5">
        <f t="shared" ca="1" si="57"/>
        <v>6.7999999999999989</v>
      </c>
      <c r="M357" s="5">
        <f t="shared" ca="1" si="56"/>
        <v>4</v>
      </c>
      <c r="N357" s="5">
        <f t="shared" ca="1" si="56"/>
        <v>1.1999999999999993</v>
      </c>
      <c r="O357" s="5">
        <f t="shared" ca="1" si="56"/>
        <v>-1.6000000000000014</v>
      </c>
      <c r="P357" s="5">
        <f t="shared" ca="1" si="56"/>
        <v>-4.4000000000000021</v>
      </c>
      <c r="Q357" s="5">
        <f t="shared" ca="1" si="56"/>
        <v>-7.2000000000000028</v>
      </c>
      <c r="R357" s="5">
        <f t="shared" ca="1" si="56"/>
        <v>-10</v>
      </c>
    </row>
    <row r="358" spans="2:18" ht="15.5">
      <c r="B358" s="2">
        <v>337</v>
      </c>
      <c r="C358" s="28">
        <f t="shared" ca="1" si="58"/>
        <v>0.84161913133211019</v>
      </c>
      <c r="D358" s="2" t="str">
        <f t="shared" ca="1" si="59"/>
        <v>Brutta</v>
      </c>
      <c r="E358" s="28">
        <f t="shared" ca="1" si="60"/>
        <v>0.52541241101780678</v>
      </c>
      <c r="F358" s="2">
        <f t="shared" ca="1" si="61"/>
        <v>50</v>
      </c>
      <c r="G358" s="2">
        <f t="shared" ca="1" si="62"/>
        <v>25</v>
      </c>
      <c r="H358" s="2">
        <f t="shared" ca="1" si="63"/>
        <v>0</v>
      </c>
      <c r="I358" s="2">
        <f t="shared" ca="1" si="64"/>
        <v>1</v>
      </c>
      <c r="J358" s="2">
        <f t="shared" ca="1" si="65"/>
        <v>2.8999999999999986</v>
      </c>
      <c r="L358" s="5">
        <f t="shared" ca="1" si="57"/>
        <v>5.0999999999999996</v>
      </c>
      <c r="M358" s="5">
        <f t="shared" ca="1" si="56"/>
        <v>8.5</v>
      </c>
      <c r="N358" s="5">
        <f t="shared" ca="1" si="56"/>
        <v>5.6999999999999993</v>
      </c>
      <c r="O358" s="5">
        <f t="shared" ca="1" si="56"/>
        <v>2.8999999999999986</v>
      </c>
      <c r="P358" s="5">
        <f t="shared" ca="1" si="56"/>
        <v>9.9999999999997868E-2</v>
      </c>
      <c r="Q358" s="5">
        <f t="shared" ca="1" si="56"/>
        <v>-2.7000000000000028</v>
      </c>
      <c r="R358" s="5">
        <f t="shared" ca="1" si="56"/>
        <v>-5.5</v>
      </c>
    </row>
    <row r="359" spans="2:18" ht="15.5">
      <c r="B359" s="2">
        <v>338</v>
      </c>
      <c r="C359" s="28">
        <f t="shared" ca="1" si="58"/>
        <v>0.42497787252487129</v>
      </c>
      <c r="D359" s="2" t="str">
        <f t="shared" ca="1" si="59"/>
        <v>Discreta</v>
      </c>
      <c r="E359" s="28">
        <f t="shared" ca="1" si="60"/>
        <v>0.32612232792066465</v>
      </c>
      <c r="F359" s="2">
        <f t="shared" ca="1" si="61"/>
        <v>60</v>
      </c>
      <c r="G359" s="2">
        <f t="shared" ca="1" si="62"/>
        <v>30</v>
      </c>
      <c r="H359" s="2">
        <f t="shared" ca="1" si="63"/>
        <v>0</v>
      </c>
      <c r="I359" s="2">
        <f t="shared" ca="1" si="64"/>
        <v>0.5</v>
      </c>
      <c r="J359" s="2">
        <f t="shared" ca="1" si="65"/>
        <v>7.3999999999999986</v>
      </c>
      <c r="L359" s="5">
        <f t="shared" ca="1" si="57"/>
        <v>3.3999999999999995</v>
      </c>
      <c r="M359" s="5">
        <f t="shared" ca="1" si="56"/>
        <v>6.8000000000000007</v>
      </c>
      <c r="N359" s="5">
        <f t="shared" ca="1" si="56"/>
        <v>10.199999999999999</v>
      </c>
      <c r="O359" s="5">
        <f t="shared" ca="1" si="56"/>
        <v>7.3999999999999986</v>
      </c>
      <c r="P359" s="5">
        <f t="shared" ca="1" si="56"/>
        <v>4.5999999999999979</v>
      </c>
      <c r="Q359" s="5">
        <f t="shared" ca="1" si="56"/>
        <v>1.7999999999999972</v>
      </c>
      <c r="R359" s="5">
        <f t="shared" ca="1" si="56"/>
        <v>-1</v>
      </c>
    </row>
    <row r="360" spans="2:18" ht="15.5">
      <c r="B360" s="2">
        <v>339</v>
      </c>
      <c r="C360" s="28">
        <f t="shared" ca="1" si="58"/>
        <v>0.21841702778599059</v>
      </c>
      <c r="D360" s="2" t="str">
        <f t="shared" ca="1" si="59"/>
        <v>Buona</v>
      </c>
      <c r="E360" s="28">
        <f t="shared" ca="1" si="60"/>
        <v>0.47095868741089109</v>
      </c>
      <c r="F360" s="2">
        <f t="shared" ca="1" si="61"/>
        <v>80</v>
      </c>
      <c r="G360" s="2">
        <f t="shared" ca="1" si="62"/>
        <v>35</v>
      </c>
      <c r="H360" s="2">
        <f t="shared" ca="1" si="63"/>
        <v>1.6999999999999997</v>
      </c>
      <c r="I360" s="2">
        <f t="shared" ca="1" si="64"/>
        <v>0</v>
      </c>
      <c r="J360" s="2">
        <f t="shared" ca="1" si="65"/>
        <v>10.199999999999999</v>
      </c>
      <c r="L360" s="5">
        <f t="shared" ca="1" si="57"/>
        <v>0</v>
      </c>
      <c r="M360" s="5">
        <f t="shared" ca="1" si="56"/>
        <v>3.4000000000000004</v>
      </c>
      <c r="N360" s="5">
        <f t="shared" ca="1" si="56"/>
        <v>6.8</v>
      </c>
      <c r="O360" s="5">
        <f t="shared" ca="1" si="56"/>
        <v>10.199999999999999</v>
      </c>
      <c r="P360" s="5">
        <f t="shared" ca="1" si="56"/>
        <v>13.599999999999998</v>
      </c>
      <c r="Q360" s="5">
        <f t="shared" ca="1" si="56"/>
        <v>10.799999999999997</v>
      </c>
      <c r="R360" s="5">
        <f t="shared" ca="1" si="56"/>
        <v>8</v>
      </c>
    </row>
    <row r="361" spans="2:18" ht="15.5">
      <c r="B361" s="2">
        <v>340</v>
      </c>
      <c r="C361" s="28">
        <f t="shared" ca="1" si="58"/>
        <v>0.36281912150027662</v>
      </c>
      <c r="D361" s="2" t="str">
        <f t="shared" ca="1" si="59"/>
        <v>Discreta</v>
      </c>
      <c r="E361" s="28">
        <f t="shared" ca="1" si="60"/>
        <v>0.86223249835861282</v>
      </c>
      <c r="F361" s="2">
        <f t="shared" ca="1" si="61"/>
        <v>70</v>
      </c>
      <c r="G361" s="2">
        <f t="shared" ca="1" si="62"/>
        <v>35</v>
      </c>
      <c r="H361" s="2">
        <f t="shared" ca="1" si="63"/>
        <v>0</v>
      </c>
      <c r="I361" s="2">
        <f t="shared" ca="1" si="64"/>
        <v>0</v>
      </c>
      <c r="J361" s="2">
        <f t="shared" ca="1" si="65"/>
        <v>11.899999999999999</v>
      </c>
      <c r="L361" s="5">
        <f t="shared" ca="1" si="57"/>
        <v>1.6999999999999993</v>
      </c>
      <c r="M361" s="5">
        <f t="shared" ca="1" si="56"/>
        <v>5.1000000000000005</v>
      </c>
      <c r="N361" s="5">
        <f t="shared" ca="1" si="56"/>
        <v>8.5</v>
      </c>
      <c r="O361" s="5">
        <f t="shared" ca="1" si="56"/>
        <v>11.899999999999999</v>
      </c>
      <c r="P361" s="5">
        <f t="shared" ca="1" si="56"/>
        <v>9.0999999999999979</v>
      </c>
      <c r="Q361" s="5">
        <f t="shared" ca="1" si="56"/>
        <v>6.2999999999999972</v>
      </c>
      <c r="R361" s="5">
        <f t="shared" ca="1" si="56"/>
        <v>3.5</v>
      </c>
    </row>
    <row r="362" spans="2:18" ht="15.5">
      <c r="B362" s="2">
        <v>341</v>
      </c>
      <c r="C362" s="28">
        <f t="shared" ca="1" si="58"/>
        <v>0.93353760307590994</v>
      </c>
      <c r="D362" s="2" t="str">
        <f t="shared" ca="1" si="59"/>
        <v>Brutta</v>
      </c>
      <c r="E362" s="28">
        <f t="shared" ca="1" si="60"/>
        <v>9.5747278944938174E-2</v>
      </c>
      <c r="F362" s="2">
        <f t="shared" ca="1" si="61"/>
        <v>40</v>
      </c>
      <c r="G362" s="2">
        <f t="shared" ca="1" si="62"/>
        <v>20</v>
      </c>
      <c r="H362" s="2">
        <f t="shared" ca="1" si="63"/>
        <v>0</v>
      </c>
      <c r="I362" s="2">
        <f t="shared" ca="1" si="64"/>
        <v>1.5</v>
      </c>
      <c r="J362" s="2">
        <f t="shared" ca="1" si="65"/>
        <v>-1.6000000000000014</v>
      </c>
      <c r="L362" s="5">
        <f t="shared" ca="1" si="57"/>
        <v>6.7999999999999989</v>
      </c>
      <c r="M362" s="5">
        <f t="shared" ca="1" si="56"/>
        <v>4</v>
      </c>
      <c r="N362" s="5">
        <f t="shared" ca="1" si="56"/>
        <v>1.1999999999999993</v>
      </c>
      <c r="O362" s="5">
        <f t="shared" ca="1" si="56"/>
        <v>-1.6000000000000014</v>
      </c>
      <c r="P362" s="5">
        <f t="shared" ca="1" si="56"/>
        <v>-4.4000000000000021</v>
      </c>
      <c r="Q362" s="5">
        <f t="shared" ca="1" si="56"/>
        <v>-7.2000000000000028</v>
      </c>
      <c r="R362" s="5">
        <f t="shared" ca="1" si="56"/>
        <v>-10</v>
      </c>
    </row>
    <row r="363" spans="2:18" ht="15.5">
      <c r="B363" s="2">
        <v>342</v>
      </c>
      <c r="C363" s="28">
        <f t="shared" ca="1" si="58"/>
        <v>0.39862918124754709</v>
      </c>
      <c r="D363" s="2" t="str">
        <f t="shared" ca="1" si="59"/>
        <v>Discreta</v>
      </c>
      <c r="E363" s="28">
        <f t="shared" ca="1" si="60"/>
        <v>0.65129397865504357</v>
      </c>
      <c r="F363" s="2">
        <f t="shared" ca="1" si="61"/>
        <v>60</v>
      </c>
      <c r="G363" s="2">
        <f t="shared" ca="1" si="62"/>
        <v>30</v>
      </c>
      <c r="H363" s="2">
        <f t="shared" ca="1" si="63"/>
        <v>0</v>
      </c>
      <c r="I363" s="2">
        <f t="shared" ca="1" si="64"/>
        <v>0.5</v>
      </c>
      <c r="J363" s="2">
        <f t="shared" ca="1" si="65"/>
        <v>7.3999999999999986</v>
      </c>
      <c r="L363" s="5">
        <f t="shared" ca="1" si="57"/>
        <v>3.3999999999999995</v>
      </c>
      <c r="M363" s="5">
        <f t="shared" ca="1" si="56"/>
        <v>6.8000000000000007</v>
      </c>
      <c r="N363" s="5">
        <f t="shared" ca="1" si="56"/>
        <v>10.199999999999999</v>
      </c>
      <c r="O363" s="5">
        <f t="shared" ca="1" si="56"/>
        <v>7.3999999999999986</v>
      </c>
      <c r="P363" s="5">
        <f t="shared" ca="1" si="56"/>
        <v>4.5999999999999979</v>
      </c>
      <c r="Q363" s="5">
        <f t="shared" ca="1" si="56"/>
        <v>1.7999999999999972</v>
      </c>
      <c r="R363" s="5">
        <f t="shared" ca="1" si="56"/>
        <v>-1</v>
      </c>
    </row>
    <row r="364" spans="2:18" ht="15.5">
      <c r="B364" s="2">
        <v>343</v>
      </c>
      <c r="C364" s="28">
        <f t="shared" ca="1" si="58"/>
        <v>0.12075096215163139</v>
      </c>
      <c r="D364" s="2" t="str">
        <f t="shared" ca="1" si="59"/>
        <v>Buona</v>
      </c>
      <c r="E364" s="28">
        <f t="shared" ca="1" si="60"/>
        <v>0.90288778670315306</v>
      </c>
      <c r="F364" s="2">
        <f t="shared" ca="1" si="61"/>
        <v>90</v>
      </c>
      <c r="G364" s="2">
        <f t="shared" ca="1" si="62"/>
        <v>35</v>
      </c>
      <c r="H364" s="2">
        <f t="shared" ca="1" si="63"/>
        <v>3.3999999999999995</v>
      </c>
      <c r="I364" s="2">
        <f t="shared" ca="1" si="64"/>
        <v>0</v>
      </c>
      <c r="J364" s="2">
        <f t="shared" ca="1" si="65"/>
        <v>8.5</v>
      </c>
      <c r="L364" s="5">
        <f t="shared" ca="1" si="57"/>
        <v>-1.7000000000000011</v>
      </c>
      <c r="M364" s="5">
        <f t="shared" ca="1" si="56"/>
        <v>1.7000000000000011</v>
      </c>
      <c r="N364" s="5">
        <f t="shared" ca="1" si="56"/>
        <v>5.0999999999999996</v>
      </c>
      <c r="O364" s="5">
        <f t="shared" ca="1" si="56"/>
        <v>8.5</v>
      </c>
      <c r="P364" s="5">
        <f t="shared" ca="1" si="56"/>
        <v>11.899999999999999</v>
      </c>
      <c r="Q364" s="5">
        <f t="shared" ca="1" si="56"/>
        <v>15.299999999999997</v>
      </c>
      <c r="R364" s="5">
        <f t="shared" ca="1" si="56"/>
        <v>12.5</v>
      </c>
    </row>
    <row r="365" spans="2:18" ht="15.5">
      <c r="B365" s="2">
        <v>344</v>
      </c>
      <c r="C365" s="28">
        <f t="shared" ca="1" si="58"/>
        <v>0.64175421874494354</v>
      </c>
      <c r="D365" s="2" t="str">
        <f t="shared" ca="1" si="59"/>
        <v>Discreta</v>
      </c>
      <c r="E365" s="28">
        <f t="shared" ca="1" si="60"/>
        <v>0.56584938299720522</v>
      </c>
      <c r="F365" s="2">
        <f t="shared" ca="1" si="61"/>
        <v>60</v>
      </c>
      <c r="G365" s="2">
        <f t="shared" ca="1" si="62"/>
        <v>30</v>
      </c>
      <c r="H365" s="2">
        <f t="shared" ca="1" si="63"/>
        <v>0</v>
      </c>
      <c r="I365" s="2">
        <f t="shared" ca="1" si="64"/>
        <v>0.5</v>
      </c>
      <c r="J365" s="2">
        <f t="shared" ca="1" si="65"/>
        <v>7.3999999999999986</v>
      </c>
      <c r="L365" s="5">
        <f t="shared" ca="1" si="57"/>
        <v>3.3999999999999995</v>
      </c>
      <c r="M365" s="5">
        <f t="shared" ca="1" si="56"/>
        <v>6.8000000000000007</v>
      </c>
      <c r="N365" s="5">
        <f t="shared" ca="1" si="56"/>
        <v>10.199999999999999</v>
      </c>
      <c r="O365" s="5">
        <f t="shared" ca="1" si="56"/>
        <v>7.3999999999999986</v>
      </c>
      <c r="P365" s="5">
        <f t="shared" ca="1" si="56"/>
        <v>4.5999999999999979</v>
      </c>
      <c r="Q365" s="5">
        <f t="shared" ca="1" si="56"/>
        <v>1.7999999999999972</v>
      </c>
      <c r="R365" s="5">
        <f t="shared" ca="1" si="56"/>
        <v>-1</v>
      </c>
    </row>
    <row r="366" spans="2:18" ht="15.5">
      <c r="B366" s="2">
        <v>345</v>
      </c>
      <c r="C366" s="28">
        <f t="shared" ca="1" si="58"/>
        <v>2.8427070770318696E-2</v>
      </c>
      <c r="D366" s="2" t="str">
        <f t="shared" ca="1" si="59"/>
        <v>Buona</v>
      </c>
      <c r="E366" s="28">
        <f t="shared" ca="1" si="60"/>
        <v>0.61620092960706307</v>
      </c>
      <c r="F366" s="2">
        <f t="shared" ca="1" si="61"/>
        <v>80</v>
      </c>
      <c r="G366" s="2">
        <f t="shared" ca="1" si="62"/>
        <v>35</v>
      </c>
      <c r="H366" s="2">
        <f t="shared" ca="1" si="63"/>
        <v>1.6999999999999997</v>
      </c>
      <c r="I366" s="2">
        <f t="shared" ca="1" si="64"/>
        <v>0</v>
      </c>
      <c r="J366" s="2">
        <f t="shared" ca="1" si="65"/>
        <v>10.199999999999999</v>
      </c>
      <c r="L366" s="5">
        <f t="shared" ca="1" si="57"/>
        <v>0</v>
      </c>
      <c r="M366" s="5">
        <f t="shared" ca="1" si="56"/>
        <v>3.4000000000000004</v>
      </c>
      <c r="N366" s="5">
        <f t="shared" ca="1" si="56"/>
        <v>6.8</v>
      </c>
      <c r="O366" s="5">
        <f t="shared" ca="1" si="56"/>
        <v>10.199999999999999</v>
      </c>
      <c r="P366" s="5">
        <f t="shared" ca="1" si="56"/>
        <v>13.599999999999998</v>
      </c>
      <c r="Q366" s="5">
        <f t="shared" ca="1" si="56"/>
        <v>10.799999999999997</v>
      </c>
      <c r="R366" s="5">
        <f t="shared" ca="1" si="56"/>
        <v>8</v>
      </c>
    </row>
    <row r="367" spans="2:18" ht="15.5">
      <c r="B367" s="2">
        <v>346</v>
      </c>
      <c r="C367" s="28">
        <f t="shared" ca="1" si="58"/>
        <v>0.52424670143844909</v>
      </c>
      <c r="D367" s="2" t="str">
        <f t="shared" ca="1" si="59"/>
        <v>Discreta</v>
      </c>
      <c r="E367" s="28">
        <f t="shared" ca="1" si="60"/>
        <v>0.88507586067750799</v>
      </c>
      <c r="F367" s="2">
        <f t="shared" ca="1" si="61"/>
        <v>80</v>
      </c>
      <c r="G367" s="2">
        <f t="shared" ca="1" si="62"/>
        <v>35</v>
      </c>
      <c r="H367" s="2">
        <f t="shared" ca="1" si="63"/>
        <v>1.6999999999999997</v>
      </c>
      <c r="I367" s="2">
        <f t="shared" ca="1" si="64"/>
        <v>0</v>
      </c>
      <c r="J367" s="2">
        <f t="shared" ca="1" si="65"/>
        <v>10.199999999999999</v>
      </c>
      <c r="L367" s="5">
        <f t="shared" ca="1" si="57"/>
        <v>0</v>
      </c>
      <c r="M367" s="5">
        <f t="shared" ca="1" si="56"/>
        <v>3.4000000000000004</v>
      </c>
      <c r="N367" s="5">
        <f t="shared" ca="1" si="56"/>
        <v>6.8</v>
      </c>
      <c r="O367" s="5">
        <f t="shared" ca="1" si="56"/>
        <v>10.199999999999999</v>
      </c>
      <c r="P367" s="5">
        <f t="shared" ca="1" si="56"/>
        <v>13.599999999999998</v>
      </c>
      <c r="Q367" s="5">
        <f t="shared" ca="1" si="56"/>
        <v>10.799999999999997</v>
      </c>
      <c r="R367" s="5">
        <f t="shared" ca="1" si="56"/>
        <v>8</v>
      </c>
    </row>
    <row r="368" spans="2:18" ht="15.5">
      <c r="B368" s="2">
        <v>347</v>
      </c>
      <c r="C368" s="28">
        <f t="shared" ca="1" si="58"/>
        <v>0.89825030046995957</v>
      </c>
      <c r="D368" s="2" t="str">
        <f t="shared" ca="1" si="59"/>
        <v>Brutta</v>
      </c>
      <c r="E368" s="28">
        <f t="shared" ca="1" si="60"/>
        <v>0.45553645351163441</v>
      </c>
      <c r="F368" s="2">
        <f t="shared" ca="1" si="61"/>
        <v>50</v>
      </c>
      <c r="G368" s="2">
        <f t="shared" ca="1" si="62"/>
        <v>25</v>
      </c>
      <c r="H368" s="2">
        <f t="shared" ca="1" si="63"/>
        <v>0</v>
      </c>
      <c r="I368" s="2">
        <f t="shared" ca="1" si="64"/>
        <v>1</v>
      </c>
      <c r="J368" s="2">
        <f t="shared" ca="1" si="65"/>
        <v>2.8999999999999986</v>
      </c>
      <c r="L368" s="5">
        <f t="shared" ca="1" si="57"/>
        <v>5.0999999999999996</v>
      </c>
      <c r="M368" s="5">
        <f t="shared" ca="1" si="56"/>
        <v>8.5</v>
      </c>
      <c r="N368" s="5">
        <f t="shared" ca="1" si="56"/>
        <v>5.6999999999999993</v>
      </c>
      <c r="O368" s="5">
        <f t="shared" ca="1" si="56"/>
        <v>2.8999999999999986</v>
      </c>
      <c r="P368" s="5">
        <f t="shared" ca="1" si="56"/>
        <v>9.9999999999997868E-2</v>
      </c>
      <c r="Q368" s="5">
        <f t="shared" ca="1" si="56"/>
        <v>-2.7000000000000028</v>
      </c>
      <c r="R368" s="5">
        <f t="shared" ca="1" si="56"/>
        <v>-5.5</v>
      </c>
    </row>
    <row r="369" spans="2:18" ht="15.5">
      <c r="B369" s="2">
        <v>348</v>
      </c>
      <c r="C369" s="28">
        <f t="shared" ca="1" si="58"/>
        <v>0.96486759676045497</v>
      </c>
      <c r="D369" s="2" t="str">
        <f t="shared" ca="1" si="59"/>
        <v>Brutta</v>
      </c>
      <c r="E369" s="28">
        <f t="shared" ca="1" si="60"/>
        <v>0.41809223413006125</v>
      </c>
      <c r="F369" s="2">
        <f t="shared" ca="1" si="61"/>
        <v>40</v>
      </c>
      <c r="G369" s="2">
        <f t="shared" ca="1" si="62"/>
        <v>20</v>
      </c>
      <c r="H369" s="2">
        <f t="shared" ca="1" si="63"/>
        <v>0</v>
      </c>
      <c r="I369" s="2">
        <f t="shared" ca="1" si="64"/>
        <v>1.5</v>
      </c>
      <c r="J369" s="2">
        <f t="shared" ca="1" si="65"/>
        <v>-1.6000000000000014</v>
      </c>
      <c r="L369" s="5">
        <f t="shared" ca="1" si="57"/>
        <v>6.7999999999999989</v>
      </c>
      <c r="M369" s="5">
        <f t="shared" ca="1" si="56"/>
        <v>4</v>
      </c>
      <c r="N369" s="5">
        <f t="shared" ca="1" si="56"/>
        <v>1.1999999999999993</v>
      </c>
      <c r="O369" s="5">
        <f t="shared" ca="1" si="56"/>
        <v>-1.6000000000000014</v>
      </c>
      <c r="P369" s="5">
        <f t="shared" ca="1" si="56"/>
        <v>-4.4000000000000021</v>
      </c>
      <c r="Q369" s="5">
        <f t="shared" ref="M369:R386" ca="1" si="66">$J$2*(MIN(Q$21,$F369))-$J$1*Q$21-($J$2-$J$1)*MAX(0,$F369-Q$21)+$J$3*MAX(0,Q$21-$F369)</f>
        <v>-7.2000000000000028</v>
      </c>
      <c r="R369" s="5">
        <f t="shared" ca="1" si="66"/>
        <v>-10</v>
      </c>
    </row>
    <row r="370" spans="2:18" ht="15.5">
      <c r="B370" s="2">
        <v>349</v>
      </c>
      <c r="C370" s="28">
        <f t="shared" ca="1" si="58"/>
        <v>0.41183215859868316</v>
      </c>
      <c r="D370" s="2" t="str">
        <f t="shared" ca="1" si="59"/>
        <v>Discreta</v>
      </c>
      <c r="E370" s="28">
        <f t="shared" ca="1" si="60"/>
        <v>0.74361212650784947</v>
      </c>
      <c r="F370" s="2">
        <f t="shared" ca="1" si="61"/>
        <v>70</v>
      </c>
      <c r="G370" s="2">
        <f t="shared" ca="1" si="62"/>
        <v>35</v>
      </c>
      <c r="H370" s="2">
        <f t="shared" ca="1" si="63"/>
        <v>0</v>
      </c>
      <c r="I370" s="2">
        <f t="shared" ca="1" si="64"/>
        <v>0</v>
      </c>
      <c r="J370" s="2">
        <f t="shared" ca="1" si="65"/>
        <v>11.899999999999999</v>
      </c>
      <c r="L370" s="5">
        <f t="shared" ca="1" si="57"/>
        <v>1.6999999999999993</v>
      </c>
      <c r="M370" s="5">
        <f t="shared" ca="1" si="66"/>
        <v>5.1000000000000005</v>
      </c>
      <c r="N370" s="5">
        <f t="shared" ca="1" si="66"/>
        <v>8.5</v>
      </c>
      <c r="O370" s="5">
        <f t="shared" ca="1" si="66"/>
        <v>11.899999999999999</v>
      </c>
      <c r="P370" s="5">
        <f t="shared" ca="1" si="66"/>
        <v>9.0999999999999979</v>
      </c>
      <c r="Q370" s="5">
        <f t="shared" ca="1" si="66"/>
        <v>6.2999999999999972</v>
      </c>
      <c r="R370" s="5">
        <f t="shared" ca="1" si="66"/>
        <v>3.5</v>
      </c>
    </row>
    <row r="371" spans="2:18" ht="15.5">
      <c r="B371" s="2">
        <v>350</v>
      </c>
      <c r="C371" s="28">
        <f t="shared" ca="1" si="58"/>
        <v>0.81664195898703063</v>
      </c>
      <c r="D371" s="2" t="str">
        <f t="shared" ca="1" si="59"/>
        <v>Brutta</v>
      </c>
      <c r="E371" s="28">
        <f t="shared" ca="1" si="60"/>
        <v>0.1469552595214576</v>
      </c>
      <c r="F371" s="2">
        <f t="shared" ca="1" si="61"/>
        <v>40</v>
      </c>
      <c r="G371" s="2">
        <f t="shared" ca="1" si="62"/>
        <v>20</v>
      </c>
      <c r="H371" s="2">
        <f t="shared" ca="1" si="63"/>
        <v>0</v>
      </c>
      <c r="I371" s="2">
        <f t="shared" ca="1" si="64"/>
        <v>1.5</v>
      </c>
      <c r="J371" s="2">
        <f t="shared" ca="1" si="65"/>
        <v>-1.6000000000000014</v>
      </c>
      <c r="L371" s="5">
        <f t="shared" ca="1" si="57"/>
        <v>6.7999999999999989</v>
      </c>
      <c r="M371" s="5">
        <f t="shared" ca="1" si="66"/>
        <v>4</v>
      </c>
      <c r="N371" s="5">
        <f t="shared" ca="1" si="66"/>
        <v>1.1999999999999993</v>
      </c>
      <c r="O371" s="5">
        <f t="shared" ca="1" si="66"/>
        <v>-1.6000000000000014</v>
      </c>
      <c r="P371" s="5">
        <f t="shared" ca="1" si="66"/>
        <v>-4.4000000000000021</v>
      </c>
      <c r="Q371" s="5">
        <f t="shared" ca="1" si="66"/>
        <v>-7.2000000000000028</v>
      </c>
      <c r="R371" s="5">
        <f t="shared" ca="1" si="66"/>
        <v>-10</v>
      </c>
    </row>
    <row r="372" spans="2:18" ht="15.5">
      <c r="B372" s="2">
        <v>351</v>
      </c>
      <c r="C372" s="28">
        <f t="shared" ca="1" si="58"/>
        <v>0.2723154247271069</v>
      </c>
      <c r="D372" s="2" t="str">
        <f t="shared" ca="1" si="59"/>
        <v>Buona</v>
      </c>
      <c r="E372" s="28">
        <f t="shared" ca="1" si="60"/>
        <v>0.99040035114399838</v>
      </c>
      <c r="F372" s="2">
        <f t="shared" ca="1" si="61"/>
        <v>100</v>
      </c>
      <c r="G372" s="2">
        <f t="shared" ca="1" si="62"/>
        <v>35</v>
      </c>
      <c r="H372" s="2">
        <f t="shared" ca="1" si="63"/>
        <v>5.0999999999999996</v>
      </c>
      <c r="I372" s="2">
        <f t="shared" ca="1" si="64"/>
        <v>0</v>
      </c>
      <c r="J372" s="2">
        <f t="shared" ca="1" si="65"/>
        <v>6.7999999999999989</v>
      </c>
      <c r="L372" s="5">
        <f t="shared" ca="1" si="57"/>
        <v>-3.4000000000000004</v>
      </c>
      <c r="M372" s="5">
        <f t="shared" ca="1" si="66"/>
        <v>0</v>
      </c>
      <c r="N372" s="5">
        <f t="shared" ca="1" si="66"/>
        <v>3.4000000000000004</v>
      </c>
      <c r="O372" s="5">
        <f t="shared" ca="1" si="66"/>
        <v>6.7999999999999989</v>
      </c>
      <c r="P372" s="5">
        <f t="shared" ca="1" si="66"/>
        <v>10.199999999999999</v>
      </c>
      <c r="Q372" s="5">
        <f t="shared" ca="1" si="66"/>
        <v>13.599999999999998</v>
      </c>
      <c r="R372" s="5">
        <f t="shared" ca="1" si="66"/>
        <v>17</v>
      </c>
    </row>
    <row r="373" spans="2:18" ht="15.5">
      <c r="B373" s="2">
        <v>352</v>
      </c>
      <c r="C373" s="28">
        <f t="shared" ca="1" si="58"/>
        <v>0.64516984019444079</v>
      </c>
      <c r="D373" s="2" t="str">
        <f t="shared" ca="1" si="59"/>
        <v>Discreta</v>
      </c>
      <c r="E373" s="28">
        <f t="shared" ca="1" si="60"/>
        <v>0.79151466448065211</v>
      </c>
      <c r="F373" s="2">
        <f t="shared" ca="1" si="61"/>
        <v>70</v>
      </c>
      <c r="G373" s="2">
        <f t="shared" ca="1" si="62"/>
        <v>35</v>
      </c>
      <c r="H373" s="2">
        <f t="shared" ca="1" si="63"/>
        <v>0</v>
      </c>
      <c r="I373" s="2">
        <f t="shared" ca="1" si="64"/>
        <v>0</v>
      </c>
      <c r="J373" s="2">
        <f t="shared" ca="1" si="65"/>
        <v>11.899999999999999</v>
      </c>
      <c r="L373" s="5">
        <f t="shared" ca="1" si="57"/>
        <v>1.6999999999999993</v>
      </c>
      <c r="M373" s="5">
        <f t="shared" ca="1" si="66"/>
        <v>5.1000000000000005</v>
      </c>
      <c r="N373" s="5">
        <f t="shared" ca="1" si="66"/>
        <v>8.5</v>
      </c>
      <c r="O373" s="5">
        <f t="shared" ca="1" si="66"/>
        <v>11.899999999999999</v>
      </c>
      <c r="P373" s="5">
        <f t="shared" ca="1" si="66"/>
        <v>9.0999999999999979</v>
      </c>
      <c r="Q373" s="5">
        <f t="shared" ca="1" si="66"/>
        <v>6.2999999999999972</v>
      </c>
      <c r="R373" s="5">
        <f t="shared" ca="1" si="66"/>
        <v>3.5</v>
      </c>
    </row>
    <row r="374" spans="2:18" ht="15.5">
      <c r="B374" s="2">
        <v>353</v>
      </c>
      <c r="C374" s="28">
        <f t="shared" ca="1" si="58"/>
        <v>0.33132237936334774</v>
      </c>
      <c r="D374" s="2" t="str">
        <f t="shared" ca="1" si="59"/>
        <v>Buona</v>
      </c>
      <c r="E374" s="28">
        <f t="shared" ca="1" si="60"/>
        <v>0.1852154520283753</v>
      </c>
      <c r="F374" s="2">
        <f t="shared" ca="1" si="61"/>
        <v>60</v>
      </c>
      <c r="G374" s="2">
        <f t="shared" ca="1" si="62"/>
        <v>30</v>
      </c>
      <c r="H374" s="2">
        <f t="shared" ca="1" si="63"/>
        <v>0</v>
      </c>
      <c r="I374" s="2">
        <f t="shared" ca="1" si="64"/>
        <v>0.5</v>
      </c>
      <c r="J374" s="2">
        <f t="shared" ca="1" si="65"/>
        <v>7.3999999999999986</v>
      </c>
      <c r="L374" s="5">
        <f t="shared" ca="1" si="57"/>
        <v>3.3999999999999995</v>
      </c>
      <c r="M374" s="5">
        <f t="shared" ca="1" si="66"/>
        <v>6.8000000000000007</v>
      </c>
      <c r="N374" s="5">
        <f t="shared" ca="1" si="66"/>
        <v>10.199999999999999</v>
      </c>
      <c r="O374" s="5">
        <f t="shared" ca="1" si="66"/>
        <v>7.3999999999999986</v>
      </c>
      <c r="P374" s="5">
        <f t="shared" ca="1" si="66"/>
        <v>4.5999999999999979</v>
      </c>
      <c r="Q374" s="5">
        <f t="shared" ca="1" si="66"/>
        <v>1.7999999999999972</v>
      </c>
      <c r="R374" s="5">
        <f t="shared" ca="1" si="66"/>
        <v>-1</v>
      </c>
    </row>
    <row r="375" spans="2:18" ht="15.5">
      <c r="B375" s="2">
        <v>354</v>
      </c>
      <c r="C375" s="28">
        <f t="shared" ca="1" si="58"/>
        <v>0.17290245648543989</v>
      </c>
      <c r="D375" s="2" t="str">
        <f t="shared" ca="1" si="59"/>
        <v>Buona</v>
      </c>
      <c r="E375" s="28">
        <f t="shared" ca="1" si="60"/>
        <v>0.25367954036483353</v>
      </c>
      <c r="F375" s="2">
        <f t="shared" ca="1" si="61"/>
        <v>70</v>
      </c>
      <c r="G375" s="2">
        <f t="shared" ca="1" si="62"/>
        <v>35</v>
      </c>
      <c r="H375" s="2">
        <f t="shared" ca="1" si="63"/>
        <v>0</v>
      </c>
      <c r="I375" s="2">
        <f t="shared" ca="1" si="64"/>
        <v>0</v>
      </c>
      <c r="J375" s="2">
        <f t="shared" ca="1" si="65"/>
        <v>11.899999999999999</v>
      </c>
      <c r="L375" s="5">
        <f t="shared" ca="1" si="57"/>
        <v>1.6999999999999993</v>
      </c>
      <c r="M375" s="5">
        <f t="shared" ca="1" si="66"/>
        <v>5.1000000000000005</v>
      </c>
      <c r="N375" s="5">
        <f t="shared" ca="1" si="66"/>
        <v>8.5</v>
      </c>
      <c r="O375" s="5">
        <f t="shared" ca="1" si="66"/>
        <v>11.899999999999999</v>
      </c>
      <c r="P375" s="5">
        <f t="shared" ca="1" si="66"/>
        <v>9.0999999999999979</v>
      </c>
      <c r="Q375" s="5">
        <f t="shared" ca="1" si="66"/>
        <v>6.2999999999999972</v>
      </c>
      <c r="R375" s="5">
        <f t="shared" ca="1" si="66"/>
        <v>3.5</v>
      </c>
    </row>
    <row r="376" spans="2:18" ht="15.5">
      <c r="B376" s="2">
        <v>355</v>
      </c>
      <c r="C376" s="28">
        <f t="shared" ca="1" si="58"/>
        <v>0.16643299684740676</v>
      </c>
      <c r="D376" s="2" t="str">
        <f t="shared" ca="1" si="59"/>
        <v>Buona</v>
      </c>
      <c r="E376" s="28">
        <f t="shared" ca="1" si="60"/>
        <v>0.56562741222243962</v>
      </c>
      <c r="F376" s="2">
        <f t="shared" ca="1" si="61"/>
        <v>80</v>
      </c>
      <c r="G376" s="2">
        <f t="shared" ca="1" si="62"/>
        <v>35</v>
      </c>
      <c r="H376" s="2">
        <f t="shared" ca="1" si="63"/>
        <v>1.6999999999999997</v>
      </c>
      <c r="I376" s="2">
        <f t="shared" ca="1" si="64"/>
        <v>0</v>
      </c>
      <c r="J376" s="2">
        <f t="shared" ca="1" si="65"/>
        <v>10.199999999999999</v>
      </c>
      <c r="L376" s="5">
        <f t="shared" ca="1" si="57"/>
        <v>0</v>
      </c>
      <c r="M376" s="5">
        <f t="shared" ca="1" si="66"/>
        <v>3.4000000000000004</v>
      </c>
      <c r="N376" s="5">
        <f t="shared" ca="1" si="66"/>
        <v>6.8</v>
      </c>
      <c r="O376" s="5">
        <f t="shared" ca="1" si="66"/>
        <v>10.199999999999999</v>
      </c>
      <c r="P376" s="5">
        <f t="shared" ca="1" si="66"/>
        <v>13.599999999999998</v>
      </c>
      <c r="Q376" s="5">
        <f t="shared" ca="1" si="66"/>
        <v>10.799999999999997</v>
      </c>
      <c r="R376" s="5">
        <f t="shared" ca="1" si="66"/>
        <v>8</v>
      </c>
    </row>
    <row r="377" spans="2:18" ht="15.5">
      <c r="B377" s="2">
        <v>356</v>
      </c>
      <c r="C377" s="28">
        <f t="shared" ca="1" si="58"/>
        <v>9.0099584765206742E-2</v>
      </c>
      <c r="D377" s="2" t="str">
        <f t="shared" ca="1" si="59"/>
        <v>Buona</v>
      </c>
      <c r="E377" s="28">
        <f t="shared" ca="1" si="60"/>
        <v>0.4764434933694317</v>
      </c>
      <c r="F377" s="2">
        <f t="shared" ca="1" si="61"/>
        <v>80</v>
      </c>
      <c r="G377" s="2">
        <f t="shared" ca="1" si="62"/>
        <v>35</v>
      </c>
      <c r="H377" s="2">
        <f t="shared" ca="1" si="63"/>
        <v>1.6999999999999997</v>
      </c>
      <c r="I377" s="2">
        <f t="shared" ca="1" si="64"/>
        <v>0</v>
      </c>
      <c r="J377" s="2">
        <f t="shared" ca="1" si="65"/>
        <v>10.199999999999999</v>
      </c>
      <c r="L377" s="5">
        <f t="shared" ca="1" si="57"/>
        <v>0</v>
      </c>
      <c r="M377" s="5">
        <f t="shared" ca="1" si="66"/>
        <v>3.4000000000000004</v>
      </c>
      <c r="N377" s="5">
        <f t="shared" ca="1" si="66"/>
        <v>6.8</v>
      </c>
      <c r="O377" s="5">
        <f t="shared" ca="1" si="66"/>
        <v>10.199999999999999</v>
      </c>
      <c r="P377" s="5">
        <f t="shared" ca="1" si="66"/>
        <v>13.599999999999998</v>
      </c>
      <c r="Q377" s="5">
        <f t="shared" ca="1" si="66"/>
        <v>10.799999999999997</v>
      </c>
      <c r="R377" s="5">
        <f t="shared" ca="1" si="66"/>
        <v>8</v>
      </c>
    </row>
    <row r="378" spans="2:18" ht="15.5">
      <c r="B378" s="2">
        <v>357</v>
      </c>
      <c r="C378" s="28">
        <f t="shared" ca="1" si="58"/>
        <v>0.90078969719019231</v>
      </c>
      <c r="D378" s="2" t="str">
        <f t="shared" ca="1" si="59"/>
        <v>Brutta</v>
      </c>
      <c r="E378" s="28">
        <f t="shared" ca="1" si="60"/>
        <v>0.13008008912625946</v>
      </c>
      <c r="F378" s="2">
        <f t="shared" ca="1" si="61"/>
        <v>40</v>
      </c>
      <c r="G378" s="2">
        <f t="shared" ca="1" si="62"/>
        <v>20</v>
      </c>
      <c r="H378" s="2">
        <f t="shared" ca="1" si="63"/>
        <v>0</v>
      </c>
      <c r="I378" s="2">
        <f t="shared" ca="1" si="64"/>
        <v>1.5</v>
      </c>
      <c r="J378" s="2">
        <f t="shared" ca="1" si="65"/>
        <v>-1.6000000000000014</v>
      </c>
      <c r="L378" s="5">
        <f t="shared" ca="1" si="57"/>
        <v>6.7999999999999989</v>
      </c>
      <c r="M378" s="5">
        <f t="shared" ca="1" si="66"/>
        <v>4</v>
      </c>
      <c r="N378" s="5">
        <f t="shared" ca="1" si="66"/>
        <v>1.1999999999999993</v>
      </c>
      <c r="O378" s="5">
        <f t="shared" ca="1" si="66"/>
        <v>-1.6000000000000014</v>
      </c>
      <c r="P378" s="5">
        <f t="shared" ca="1" si="66"/>
        <v>-4.4000000000000021</v>
      </c>
      <c r="Q378" s="5">
        <f t="shared" ca="1" si="66"/>
        <v>-7.2000000000000028</v>
      </c>
      <c r="R378" s="5">
        <f t="shared" ca="1" si="66"/>
        <v>-10</v>
      </c>
    </row>
    <row r="379" spans="2:18" ht="15.5">
      <c r="B379" s="2">
        <v>358</v>
      </c>
      <c r="C379" s="28">
        <f t="shared" ca="1" si="58"/>
        <v>0.22786275470635409</v>
      </c>
      <c r="D379" s="2" t="str">
        <f t="shared" ca="1" si="59"/>
        <v>Buona</v>
      </c>
      <c r="E379" s="28">
        <f t="shared" ca="1" si="60"/>
        <v>3.9756654831343607E-2</v>
      </c>
      <c r="F379" s="2">
        <f t="shared" ca="1" si="61"/>
        <v>50</v>
      </c>
      <c r="G379" s="2">
        <f t="shared" ca="1" si="62"/>
        <v>25</v>
      </c>
      <c r="H379" s="2">
        <f t="shared" ca="1" si="63"/>
        <v>0</v>
      </c>
      <c r="I379" s="2">
        <f t="shared" ca="1" si="64"/>
        <v>1</v>
      </c>
      <c r="J379" s="2">
        <f t="shared" ca="1" si="65"/>
        <v>2.8999999999999986</v>
      </c>
      <c r="L379" s="5">
        <f t="shared" ca="1" si="57"/>
        <v>5.0999999999999996</v>
      </c>
      <c r="M379" s="5">
        <f t="shared" ca="1" si="66"/>
        <v>8.5</v>
      </c>
      <c r="N379" s="5">
        <f t="shared" ca="1" si="66"/>
        <v>5.6999999999999993</v>
      </c>
      <c r="O379" s="5">
        <f t="shared" ca="1" si="66"/>
        <v>2.8999999999999986</v>
      </c>
      <c r="P379" s="5">
        <f t="shared" ca="1" si="66"/>
        <v>9.9999999999997868E-2</v>
      </c>
      <c r="Q379" s="5">
        <f t="shared" ca="1" si="66"/>
        <v>-2.7000000000000028</v>
      </c>
      <c r="R379" s="5">
        <f t="shared" ca="1" si="66"/>
        <v>-5.5</v>
      </c>
    </row>
    <row r="380" spans="2:18" ht="15.5">
      <c r="B380" s="2">
        <v>359</v>
      </c>
      <c r="C380" s="28">
        <f t="shared" ca="1" si="58"/>
        <v>0.64438743095836359</v>
      </c>
      <c r="D380" s="2" t="str">
        <f t="shared" ca="1" si="59"/>
        <v>Discreta</v>
      </c>
      <c r="E380" s="28">
        <f t="shared" ca="1" si="60"/>
        <v>0.73284787410608576</v>
      </c>
      <c r="F380" s="2">
        <f t="shared" ca="1" si="61"/>
        <v>70</v>
      </c>
      <c r="G380" s="2">
        <f t="shared" ca="1" si="62"/>
        <v>35</v>
      </c>
      <c r="H380" s="2">
        <f t="shared" ca="1" si="63"/>
        <v>0</v>
      </c>
      <c r="I380" s="2">
        <f t="shared" ca="1" si="64"/>
        <v>0</v>
      </c>
      <c r="J380" s="2">
        <f t="shared" ca="1" si="65"/>
        <v>11.899999999999999</v>
      </c>
      <c r="L380" s="5">
        <f t="shared" ca="1" si="57"/>
        <v>1.6999999999999993</v>
      </c>
      <c r="M380" s="5">
        <f t="shared" ca="1" si="66"/>
        <v>5.1000000000000005</v>
      </c>
      <c r="N380" s="5">
        <f t="shared" ca="1" si="66"/>
        <v>8.5</v>
      </c>
      <c r="O380" s="5">
        <f t="shared" ca="1" si="66"/>
        <v>11.899999999999999</v>
      </c>
      <c r="P380" s="5">
        <f t="shared" ca="1" si="66"/>
        <v>9.0999999999999979</v>
      </c>
      <c r="Q380" s="5">
        <f t="shared" ca="1" si="66"/>
        <v>6.2999999999999972</v>
      </c>
      <c r="R380" s="5">
        <f t="shared" ca="1" si="66"/>
        <v>3.5</v>
      </c>
    </row>
    <row r="381" spans="2:18" ht="15.5">
      <c r="B381" s="2">
        <v>360</v>
      </c>
      <c r="C381" s="28">
        <f t="shared" ca="1" si="58"/>
        <v>0.61937934798043526</v>
      </c>
      <c r="D381" s="2" t="str">
        <f t="shared" ca="1" si="59"/>
        <v>Discreta</v>
      </c>
      <c r="E381" s="28">
        <f t="shared" ca="1" si="60"/>
        <v>0.44708982590600121</v>
      </c>
      <c r="F381" s="2">
        <f t="shared" ca="1" si="61"/>
        <v>60</v>
      </c>
      <c r="G381" s="2">
        <f t="shared" ca="1" si="62"/>
        <v>30</v>
      </c>
      <c r="H381" s="2">
        <f t="shared" ca="1" si="63"/>
        <v>0</v>
      </c>
      <c r="I381" s="2">
        <f t="shared" ca="1" si="64"/>
        <v>0.5</v>
      </c>
      <c r="J381" s="2">
        <f t="shared" ca="1" si="65"/>
        <v>7.3999999999999986</v>
      </c>
      <c r="L381" s="5">
        <f t="shared" ca="1" si="57"/>
        <v>3.3999999999999995</v>
      </c>
      <c r="M381" s="5">
        <f t="shared" ca="1" si="66"/>
        <v>6.8000000000000007</v>
      </c>
      <c r="N381" s="5">
        <f t="shared" ca="1" si="66"/>
        <v>10.199999999999999</v>
      </c>
      <c r="O381" s="5">
        <f t="shared" ca="1" si="66"/>
        <v>7.3999999999999986</v>
      </c>
      <c r="P381" s="5">
        <f t="shared" ca="1" si="66"/>
        <v>4.5999999999999979</v>
      </c>
      <c r="Q381" s="5">
        <f t="shared" ca="1" si="66"/>
        <v>1.7999999999999972</v>
      </c>
      <c r="R381" s="5">
        <f t="shared" ca="1" si="66"/>
        <v>-1</v>
      </c>
    </row>
    <row r="382" spans="2:18" ht="15.5">
      <c r="B382" s="2">
        <v>361</v>
      </c>
      <c r="C382" s="28">
        <f t="shared" ca="1" si="58"/>
        <v>0.88249597109273759</v>
      </c>
      <c r="D382" s="2" t="str">
        <f t="shared" ca="1" si="59"/>
        <v>Brutta</v>
      </c>
      <c r="E382" s="28">
        <f t="shared" ca="1" si="60"/>
        <v>0.19434531945528177</v>
      </c>
      <c r="F382" s="2">
        <f t="shared" ca="1" si="61"/>
        <v>40</v>
      </c>
      <c r="G382" s="2">
        <f t="shared" ca="1" si="62"/>
        <v>20</v>
      </c>
      <c r="H382" s="2">
        <f t="shared" ca="1" si="63"/>
        <v>0</v>
      </c>
      <c r="I382" s="2">
        <f t="shared" ca="1" si="64"/>
        <v>1.5</v>
      </c>
      <c r="J382" s="2">
        <f t="shared" ca="1" si="65"/>
        <v>-1.6000000000000014</v>
      </c>
      <c r="L382" s="5">
        <f t="shared" ca="1" si="57"/>
        <v>6.7999999999999989</v>
      </c>
      <c r="M382" s="5">
        <f t="shared" ca="1" si="66"/>
        <v>4</v>
      </c>
      <c r="N382" s="5">
        <f t="shared" ca="1" si="66"/>
        <v>1.1999999999999993</v>
      </c>
      <c r="O382" s="5">
        <f t="shared" ca="1" si="66"/>
        <v>-1.6000000000000014</v>
      </c>
      <c r="P382" s="5">
        <f t="shared" ca="1" si="66"/>
        <v>-4.4000000000000021</v>
      </c>
      <c r="Q382" s="5">
        <f t="shared" ca="1" si="66"/>
        <v>-7.2000000000000028</v>
      </c>
      <c r="R382" s="5">
        <f t="shared" ca="1" si="66"/>
        <v>-10</v>
      </c>
    </row>
    <row r="383" spans="2:18" ht="15.5">
      <c r="B383" s="2">
        <v>362</v>
      </c>
      <c r="C383" s="28">
        <f t="shared" ca="1" si="58"/>
        <v>0.96317087981001293</v>
      </c>
      <c r="D383" s="2" t="str">
        <f t="shared" ca="1" si="59"/>
        <v>Brutta</v>
      </c>
      <c r="E383" s="28">
        <f t="shared" ca="1" si="60"/>
        <v>1.6664250866376684E-2</v>
      </c>
      <c r="F383" s="2">
        <f t="shared" ca="1" si="61"/>
        <v>40</v>
      </c>
      <c r="G383" s="2">
        <f t="shared" ca="1" si="62"/>
        <v>20</v>
      </c>
      <c r="H383" s="2">
        <f t="shared" ca="1" si="63"/>
        <v>0</v>
      </c>
      <c r="I383" s="2">
        <f t="shared" ca="1" si="64"/>
        <v>1.5</v>
      </c>
      <c r="J383" s="2">
        <f t="shared" ca="1" si="65"/>
        <v>-1.6000000000000014</v>
      </c>
      <c r="L383" s="5">
        <f t="shared" ca="1" si="57"/>
        <v>6.7999999999999989</v>
      </c>
      <c r="M383" s="5">
        <f t="shared" ca="1" si="66"/>
        <v>4</v>
      </c>
      <c r="N383" s="5">
        <f t="shared" ca="1" si="66"/>
        <v>1.1999999999999993</v>
      </c>
      <c r="O383" s="5">
        <f t="shared" ca="1" si="66"/>
        <v>-1.6000000000000014</v>
      </c>
      <c r="P383" s="5">
        <f t="shared" ca="1" si="66"/>
        <v>-4.4000000000000021</v>
      </c>
      <c r="Q383" s="5">
        <f t="shared" ca="1" si="66"/>
        <v>-7.2000000000000028</v>
      </c>
      <c r="R383" s="5">
        <f t="shared" ca="1" si="66"/>
        <v>-10</v>
      </c>
    </row>
    <row r="384" spans="2:18" ht="15.5">
      <c r="B384" s="2">
        <v>363</v>
      </c>
      <c r="C384" s="28">
        <f t="shared" ca="1" si="58"/>
        <v>0.8818133005716865</v>
      </c>
      <c r="D384" s="2" t="str">
        <f t="shared" ca="1" si="59"/>
        <v>Brutta</v>
      </c>
      <c r="E384" s="28">
        <f t="shared" ca="1" si="60"/>
        <v>2.5330352647825904E-2</v>
      </c>
      <c r="F384" s="2">
        <f t="shared" ca="1" si="61"/>
        <v>40</v>
      </c>
      <c r="G384" s="2">
        <f t="shared" ca="1" si="62"/>
        <v>20</v>
      </c>
      <c r="H384" s="2">
        <f t="shared" ca="1" si="63"/>
        <v>0</v>
      </c>
      <c r="I384" s="2">
        <f t="shared" ca="1" si="64"/>
        <v>1.5</v>
      </c>
      <c r="J384" s="2">
        <f t="shared" ca="1" si="65"/>
        <v>-1.6000000000000014</v>
      </c>
      <c r="L384" s="5">
        <f t="shared" ca="1" si="57"/>
        <v>6.7999999999999989</v>
      </c>
      <c r="M384" s="5">
        <f t="shared" ca="1" si="66"/>
        <v>4</v>
      </c>
      <c r="N384" s="5">
        <f t="shared" ca="1" si="66"/>
        <v>1.1999999999999993</v>
      </c>
      <c r="O384" s="5">
        <f t="shared" ca="1" si="66"/>
        <v>-1.6000000000000014</v>
      </c>
      <c r="P384" s="5">
        <f t="shared" ca="1" si="66"/>
        <v>-4.4000000000000021</v>
      </c>
      <c r="Q384" s="5">
        <f t="shared" ca="1" si="66"/>
        <v>-7.2000000000000028</v>
      </c>
      <c r="R384" s="5">
        <f t="shared" ca="1" si="66"/>
        <v>-10</v>
      </c>
    </row>
    <row r="385" spans="2:18" ht="15.5">
      <c r="B385" s="2">
        <v>364</v>
      </c>
      <c r="C385" s="28">
        <f t="shared" ca="1" si="58"/>
        <v>0.4539131649365914</v>
      </c>
      <c r="D385" s="2" t="str">
        <f t="shared" ca="1" si="59"/>
        <v>Discreta</v>
      </c>
      <c r="E385" s="28">
        <f t="shared" ca="1" si="60"/>
        <v>0.66733809397664035</v>
      </c>
      <c r="F385" s="2">
        <f t="shared" ca="1" si="61"/>
        <v>60</v>
      </c>
      <c r="G385" s="2">
        <f t="shared" ca="1" si="62"/>
        <v>30</v>
      </c>
      <c r="H385" s="2">
        <f t="shared" ca="1" si="63"/>
        <v>0</v>
      </c>
      <c r="I385" s="2">
        <f t="shared" ca="1" si="64"/>
        <v>0.5</v>
      </c>
      <c r="J385" s="2">
        <f t="shared" ca="1" si="65"/>
        <v>7.3999999999999986</v>
      </c>
      <c r="L385" s="5">
        <f t="shared" ca="1" si="57"/>
        <v>3.3999999999999995</v>
      </c>
      <c r="M385" s="5">
        <f t="shared" ca="1" si="66"/>
        <v>6.8000000000000007</v>
      </c>
      <c r="N385" s="5">
        <f t="shared" ca="1" si="66"/>
        <v>10.199999999999999</v>
      </c>
      <c r="O385" s="5">
        <f t="shared" ca="1" si="66"/>
        <v>7.3999999999999986</v>
      </c>
      <c r="P385" s="5">
        <f t="shared" ca="1" si="66"/>
        <v>4.5999999999999979</v>
      </c>
      <c r="Q385" s="5">
        <f t="shared" ca="1" si="66"/>
        <v>1.7999999999999972</v>
      </c>
      <c r="R385" s="5">
        <f t="shared" ca="1" si="66"/>
        <v>-1</v>
      </c>
    </row>
    <row r="386" spans="2:18" ht="15.5">
      <c r="B386" s="2">
        <v>365</v>
      </c>
      <c r="C386" s="28">
        <f t="shared" ca="1" si="58"/>
        <v>0.36396933687706434</v>
      </c>
      <c r="D386" s="2" t="str">
        <f t="shared" ca="1" si="59"/>
        <v>Discreta</v>
      </c>
      <c r="E386" s="28">
        <f t="shared" ca="1" si="60"/>
        <v>0.46394656167529258</v>
      </c>
      <c r="F386" s="2">
        <f t="shared" ca="1" si="61"/>
        <v>60</v>
      </c>
      <c r="G386" s="2">
        <f t="shared" ca="1" si="62"/>
        <v>30</v>
      </c>
      <c r="H386" s="2">
        <f t="shared" ca="1" si="63"/>
        <v>0</v>
      </c>
      <c r="I386" s="2">
        <f t="shared" ca="1" si="64"/>
        <v>0.5</v>
      </c>
      <c r="J386" s="2">
        <f t="shared" ca="1" si="65"/>
        <v>7.3999999999999986</v>
      </c>
      <c r="L386" s="5">
        <f t="shared" ca="1" si="57"/>
        <v>3.3999999999999995</v>
      </c>
      <c r="M386" s="5">
        <f t="shared" ca="1" si="66"/>
        <v>6.8000000000000007</v>
      </c>
      <c r="N386" s="5">
        <f t="shared" ca="1" si="66"/>
        <v>10.199999999999999</v>
      </c>
      <c r="O386" s="5">
        <f t="shared" ca="1" si="66"/>
        <v>7.3999999999999986</v>
      </c>
      <c r="P386" s="5">
        <f t="shared" ca="1" si="66"/>
        <v>4.5999999999999979</v>
      </c>
      <c r="Q386" s="5">
        <f t="shared" ca="1" si="66"/>
        <v>1.7999999999999972</v>
      </c>
      <c r="R386" s="5">
        <f t="shared" ca="1" si="66"/>
        <v>-1</v>
      </c>
    </row>
  </sheetData>
  <mergeCells count="1">
    <mergeCell ref="B5:D5"/>
  </mergeCells>
  <phoneticPr fontId="0" type="noConversion"/>
  <pageMargins left="0.75" right="0.75" top="1" bottom="1" header="0.5" footer="0.5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E386"/>
  <sheetViews>
    <sheetView tabSelected="1" zoomScale="70" zoomScaleNormal="70" workbookViewId="0">
      <selection activeCell="AD53" sqref="AD53"/>
    </sheetView>
  </sheetViews>
  <sheetFormatPr defaultColWidth="9.7265625" defaultRowHeight="12.5"/>
  <cols>
    <col min="1" max="1" width="14.1796875" customWidth="1"/>
    <col min="14" max="14" width="11.7265625" customWidth="1"/>
  </cols>
  <sheetData>
    <row r="1" spans="1:28" ht="16.5" thickTop="1" thickBot="1">
      <c r="A1" s="27" t="s">
        <v>12</v>
      </c>
      <c r="F1" s="67">
        <v>70</v>
      </c>
      <c r="G1" t="s">
        <v>23</v>
      </c>
      <c r="J1" s="24">
        <v>0.33</v>
      </c>
      <c r="K1" t="s">
        <v>21</v>
      </c>
    </row>
    <row r="2" spans="1:28">
      <c r="A2" t="s">
        <v>25</v>
      </c>
      <c r="J2" s="26">
        <v>0.5</v>
      </c>
      <c r="K2" t="s">
        <v>22</v>
      </c>
    </row>
    <row r="3" spans="1:28" ht="13" thickBot="1">
      <c r="J3" s="25">
        <v>0.05</v>
      </c>
      <c r="K3" t="s">
        <v>24</v>
      </c>
    </row>
    <row r="4" spans="1:28" ht="13.5" thickTop="1" thickBot="1"/>
    <row r="5" spans="1:28" ht="13" thickBot="1">
      <c r="B5" s="71" t="s">
        <v>14</v>
      </c>
      <c r="C5" s="72"/>
      <c r="D5" s="73"/>
      <c r="E5" s="9"/>
      <c r="G5" s="30" t="s">
        <v>16</v>
      </c>
      <c r="H5" s="31"/>
      <c r="I5" s="31"/>
      <c r="J5" s="31"/>
      <c r="K5" s="31"/>
      <c r="L5" s="31"/>
      <c r="M5" s="32"/>
      <c r="O5" s="48" t="s">
        <v>35</v>
      </c>
      <c r="P5" s="32"/>
      <c r="R5" s="48" t="s">
        <v>36</v>
      </c>
      <c r="S5" s="32"/>
      <c r="U5" s="48" t="s">
        <v>38</v>
      </c>
      <c r="V5" s="32"/>
    </row>
    <row r="6" spans="1:28" ht="25">
      <c r="B6" s="6" t="s">
        <v>2</v>
      </c>
      <c r="C6" s="7" t="s">
        <v>15</v>
      </c>
      <c r="D6" s="52" t="s">
        <v>40</v>
      </c>
      <c r="E6" s="21"/>
      <c r="G6" s="16" t="s">
        <v>4</v>
      </c>
      <c r="H6" s="14" t="s">
        <v>17</v>
      </c>
      <c r="I6" s="50" t="s">
        <v>40</v>
      </c>
      <c r="J6" s="14" t="s">
        <v>18</v>
      </c>
      <c r="K6" s="50" t="s">
        <v>40</v>
      </c>
      <c r="L6" s="14" t="s">
        <v>19</v>
      </c>
      <c r="M6" s="51" t="s">
        <v>40</v>
      </c>
      <c r="N6" s="22"/>
      <c r="O6" s="33" t="s">
        <v>40</v>
      </c>
      <c r="P6" s="34" t="s">
        <v>4</v>
      </c>
      <c r="R6" s="33" t="s">
        <v>40</v>
      </c>
      <c r="S6" s="34" t="s">
        <v>37</v>
      </c>
      <c r="U6" s="33" t="s">
        <v>40</v>
      </c>
      <c r="V6" s="34" t="s">
        <v>37</v>
      </c>
    </row>
    <row r="7" spans="1:28">
      <c r="B7" s="8"/>
      <c r="C7" s="9"/>
      <c r="D7" s="10">
        <v>0</v>
      </c>
      <c r="E7" s="9" t="s">
        <v>10</v>
      </c>
      <c r="G7" s="17">
        <v>40</v>
      </c>
      <c r="H7" s="15">
        <v>0.03</v>
      </c>
      <c r="I7" s="15">
        <v>0.03</v>
      </c>
      <c r="J7" s="15">
        <v>0.1</v>
      </c>
      <c r="K7" s="15">
        <v>0.1</v>
      </c>
      <c r="L7" s="15">
        <v>0.44</v>
      </c>
      <c r="M7" s="18">
        <v>0.44</v>
      </c>
      <c r="N7" s="22"/>
      <c r="O7" s="35">
        <v>0</v>
      </c>
      <c r="P7" s="36">
        <v>40</v>
      </c>
      <c r="R7" s="42">
        <v>0</v>
      </c>
      <c r="S7" s="43">
        <v>40</v>
      </c>
      <c r="U7" s="42">
        <v>0</v>
      </c>
      <c r="V7" s="43">
        <v>40</v>
      </c>
    </row>
    <row r="8" spans="1:28">
      <c r="B8" s="8" t="s">
        <v>10</v>
      </c>
      <c r="C8" s="9">
        <v>0.35</v>
      </c>
      <c r="D8" s="10">
        <v>0.35</v>
      </c>
      <c r="E8" s="9" t="s">
        <v>9</v>
      </c>
      <c r="G8" s="17">
        <v>50</v>
      </c>
      <c r="H8" s="15">
        <v>0.05</v>
      </c>
      <c r="I8" s="15">
        <v>0.08</v>
      </c>
      <c r="J8" s="15">
        <v>0.18</v>
      </c>
      <c r="K8" s="9">
        <v>0.28000000000000003</v>
      </c>
      <c r="L8" s="9">
        <v>0.22</v>
      </c>
      <c r="M8" s="10">
        <v>0.66</v>
      </c>
      <c r="N8" s="22"/>
      <c r="O8" s="37">
        <v>0.44</v>
      </c>
      <c r="P8" s="38">
        <v>50</v>
      </c>
      <c r="Q8" s="29" t="s">
        <v>34</v>
      </c>
      <c r="R8" s="44">
        <v>0.1</v>
      </c>
      <c r="S8" s="10">
        <v>50</v>
      </c>
      <c r="U8" s="44">
        <v>0.03</v>
      </c>
      <c r="V8" s="10">
        <v>50</v>
      </c>
    </row>
    <row r="9" spans="1:28">
      <c r="B9" s="8" t="s">
        <v>9</v>
      </c>
      <c r="C9" s="9">
        <v>0.45</v>
      </c>
      <c r="D9" s="10">
        <v>0.8</v>
      </c>
      <c r="E9" s="9" t="s">
        <v>7</v>
      </c>
      <c r="G9" s="17">
        <v>60</v>
      </c>
      <c r="H9" s="15">
        <v>0.15</v>
      </c>
      <c r="I9" s="15">
        <v>0.23</v>
      </c>
      <c r="J9" s="15">
        <v>0.4</v>
      </c>
      <c r="K9" s="9">
        <v>0.68</v>
      </c>
      <c r="L9" s="9">
        <v>0.16</v>
      </c>
      <c r="M9" s="10">
        <v>0.82</v>
      </c>
      <c r="N9" s="22"/>
      <c r="O9" s="39">
        <v>0.66</v>
      </c>
      <c r="P9" s="38">
        <v>60</v>
      </c>
      <c r="R9" s="45">
        <v>0.28000000000000003</v>
      </c>
      <c r="S9" s="10">
        <v>60</v>
      </c>
      <c r="U9" s="44">
        <v>0.08</v>
      </c>
      <c r="V9" s="10">
        <v>60</v>
      </c>
      <c r="X9" s="69"/>
      <c r="Y9" s="70"/>
      <c r="Z9" s="70"/>
      <c r="AA9" s="70"/>
      <c r="AB9" s="70"/>
    </row>
    <row r="10" spans="1:28" ht="13" thickBot="1">
      <c r="B10" s="11" t="s">
        <v>7</v>
      </c>
      <c r="C10" s="12">
        <v>0.2</v>
      </c>
      <c r="D10" s="13">
        <v>1</v>
      </c>
      <c r="G10" s="17">
        <v>70</v>
      </c>
      <c r="H10" s="15">
        <v>0.2</v>
      </c>
      <c r="I10" s="15">
        <v>0.43</v>
      </c>
      <c r="J10" s="15">
        <v>0.2</v>
      </c>
      <c r="K10" s="9">
        <v>0.88</v>
      </c>
      <c r="L10" s="9">
        <v>0.12</v>
      </c>
      <c r="M10" s="10">
        <v>0.94</v>
      </c>
      <c r="N10" s="22"/>
      <c r="O10" s="39">
        <v>0.82</v>
      </c>
      <c r="P10" s="38">
        <v>70</v>
      </c>
      <c r="R10" s="45">
        <v>0.68</v>
      </c>
      <c r="S10" s="10">
        <v>70</v>
      </c>
      <c r="U10" s="44">
        <v>0.23</v>
      </c>
      <c r="V10" s="10">
        <v>70</v>
      </c>
      <c r="X10" s="5"/>
      <c r="Y10" s="54"/>
      <c r="Z10" s="54"/>
      <c r="AA10" s="54"/>
      <c r="AB10" s="54"/>
    </row>
    <row r="11" spans="1:28" ht="13" thickBot="1">
      <c r="G11" s="17">
        <v>80</v>
      </c>
      <c r="H11" s="15">
        <v>0.35</v>
      </c>
      <c r="I11" s="15">
        <v>0.78</v>
      </c>
      <c r="J11" s="15">
        <v>0.08</v>
      </c>
      <c r="K11" s="9">
        <v>0.96</v>
      </c>
      <c r="L11" s="9">
        <v>0.06</v>
      </c>
      <c r="M11" s="10">
        <v>1</v>
      </c>
      <c r="N11" s="22"/>
      <c r="O11" s="40">
        <v>0.94</v>
      </c>
      <c r="P11" s="41">
        <v>80</v>
      </c>
      <c r="R11" s="45">
        <v>0.88</v>
      </c>
      <c r="S11" s="10">
        <v>80</v>
      </c>
      <c r="U11" s="44">
        <v>0.43</v>
      </c>
      <c r="V11" s="10">
        <v>80</v>
      </c>
      <c r="X11" s="5"/>
      <c r="Y11" s="54"/>
      <c r="Z11" s="54"/>
      <c r="AA11" s="54"/>
      <c r="AB11" s="54"/>
    </row>
    <row r="12" spans="1:28" ht="13" thickBot="1">
      <c r="G12" s="17">
        <v>90</v>
      </c>
      <c r="H12" s="15">
        <v>0.15</v>
      </c>
      <c r="I12" s="15">
        <v>0.93</v>
      </c>
      <c r="J12" s="15">
        <v>0.04</v>
      </c>
      <c r="K12" s="9">
        <v>1</v>
      </c>
      <c r="L12" s="9">
        <v>0</v>
      </c>
      <c r="M12" s="10">
        <v>1</v>
      </c>
      <c r="N12" s="22"/>
      <c r="R12" s="46">
        <v>0.96</v>
      </c>
      <c r="S12" s="13">
        <v>90</v>
      </c>
      <c r="U12" s="44">
        <v>0.78</v>
      </c>
      <c r="V12" s="10">
        <v>90</v>
      </c>
      <c r="X12" s="5"/>
      <c r="Y12" s="54"/>
      <c r="Z12" s="54"/>
      <c r="AA12" s="54"/>
      <c r="AB12" s="54"/>
    </row>
    <row r="13" spans="1:28" ht="13" thickBot="1">
      <c r="G13" s="19">
        <v>100</v>
      </c>
      <c r="H13" s="20">
        <v>7.0000000000000007E-2</v>
      </c>
      <c r="I13" s="20">
        <v>1</v>
      </c>
      <c r="J13" s="20">
        <v>0</v>
      </c>
      <c r="K13" s="12">
        <v>1</v>
      </c>
      <c r="L13" s="12">
        <v>0</v>
      </c>
      <c r="M13" s="13">
        <v>1</v>
      </c>
      <c r="U13" s="47">
        <v>0.93</v>
      </c>
      <c r="V13" s="13">
        <v>100</v>
      </c>
      <c r="X13" s="5"/>
      <c r="Y13" s="54"/>
      <c r="Z13" s="54"/>
      <c r="AA13" s="54"/>
      <c r="AB13" s="54"/>
    </row>
    <row r="14" spans="1:28">
      <c r="G14" s="22"/>
      <c r="H14" s="15"/>
      <c r="I14" s="15"/>
      <c r="J14" s="15"/>
      <c r="K14" s="9"/>
      <c r="L14" s="9"/>
      <c r="M14" s="9"/>
      <c r="U14" s="49"/>
      <c r="V14" s="9"/>
      <c r="X14" s="5"/>
      <c r="Y14" s="54"/>
      <c r="Z14" s="54"/>
      <c r="AA14" s="54"/>
      <c r="AB14" s="54"/>
    </row>
    <row r="15" spans="1:28" ht="13">
      <c r="A15" s="53" t="s">
        <v>48</v>
      </c>
      <c r="G15" s="56" t="s">
        <v>45</v>
      </c>
      <c r="H15" s="15"/>
      <c r="I15" s="15"/>
      <c r="J15" s="15"/>
      <c r="K15" s="9"/>
      <c r="L15" s="9"/>
      <c r="M15" s="9"/>
      <c r="U15" s="49"/>
      <c r="V15" s="9"/>
      <c r="X15" s="5"/>
      <c r="Y15" s="54"/>
      <c r="Z15" s="54"/>
      <c r="AA15" s="54"/>
      <c r="AB15" s="54"/>
    </row>
    <row r="16" spans="1:28">
      <c r="A16" s="29" t="s">
        <v>41</v>
      </c>
      <c r="B16" s="54">
        <f ca="1">AVERAGE($J$22:$J$386)</f>
        <v>6.8369863013698975</v>
      </c>
      <c r="G16" s="55" t="s">
        <v>46</v>
      </c>
      <c r="H16" s="49">
        <f ca="1">$B$16-1.96*$B$17/SQRT($B$386)</f>
        <v>6.3874993567577878</v>
      </c>
      <c r="I16" s="15"/>
      <c r="J16" s="15"/>
      <c r="K16" s="9"/>
      <c r="L16" s="9"/>
      <c r="M16" s="9"/>
      <c r="U16" s="49"/>
      <c r="V16" s="9"/>
      <c r="X16" s="5"/>
      <c r="Y16" s="54"/>
      <c r="Z16" s="54"/>
      <c r="AA16" s="54"/>
      <c r="AB16" s="54"/>
    </row>
    <row r="17" spans="1:24">
      <c r="A17" s="29" t="s">
        <v>44</v>
      </c>
      <c r="B17" s="54">
        <f ca="1">_xlfn.STDEV.S($J$22:$J$386)</f>
        <v>4.381344907715083</v>
      </c>
      <c r="G17" s="55" t="s">
        <v>47</v>
      </c>
      <c r="H17" s="49">
        <f ca="1">$B$16+1.96*$B$17/SQRT($B$386)</f>
        <v>7.2864732459820072</v>
      </c>
      <c r="I17" s="15"/>
      <c r="J17" s="15"/>
      <c r="K17" s="9"/>
      <c r="L17" s="9"/>
      <c r="M17" s="9"/>
      <c r="U17" s="49"/>
      <c r="V17" s="9"/>
    </row>
    <row r="18" spans="1:24">
      <c r="A18" s="29" t="s">
        <v>42</v>
      </c>
      <c r="B18" s="54">
        <f ca="1">MIN($J$22:$J$386)</f>
        <v>-1.6000000000000014</v>
      </c>
      <c r="I18" s="15"/>
      <c r="J18" s="15"/>
      <c r="K18" s="9"/>
      <c r="L18" s="9"/>
      <c r="M18" s="9"/>
      <c r="U18" s="49"/>
      <c r="V18" s="9"/>
    </row>
    <row r="19" spans="1:24">
      <c r="A19" s="29" t="s">
        <v>43</v>
      </c>
      <c r="B19" s="54">
        <f ca="1">MAX($J$22:$J$386)</f>
        <v>11.899999999999999</v>
      </c>
      <c r="G19" s="22"/>
      <c r="H19" s="15"/>
      <c r="I19" s="15"/>
      <c r="J19" s="15"/>
      <c r="K19" s="9"/>
      <c r="L19" s="9"/>
      <c r="M19" s="9"/>
      <c r="U19" s="49"/>
      <c r="V19" s="9"/>
    </row>
    <row r="21" spans="1:24" ht="121.5">
      <c r="B21" s="1" t="s">
        <v>0</v>
      </c>
      <c r="C21" s="1" t="s">
        <v>1</v>
      </c>
      <c r="D21" s="1" t="s">
        <v>2</v>
      </c>
      <c r="E21" s="1" t="s">
        <v>3</v>
      </c>
      <c r="F21" s="1" t="s">
        <v>4</v>
      </c>
      <c r="G21" s="1" t="s">
        <v>5</v>
      </c>
      <c r="H21" s="1" t="s">
        <v>6</v>
      </c>
      <c r="I21" s="1" t="s">
        <v>31</v>
      </c>
      <c r="J21" s="1" t="s">
        <v>29</v>
      </c>
      <c r="N21" s="53" t="s">
        <v>50</v>
      </c>
    </row>
    <row r="22" spans="1:24" ht="15.5">
      <c r="B22" s="2">
        <v>1</v>
      </c>
      <c r="C22" s="28">
        <f ca="1">RAND()</f>
        <v>8.3512303944827782E-2</v>
      </c>
      <c r="D22" s="2" t="str">
        <f ca="1">VLOOKUP(C22,$D$7:$E$9,2)</f>
        <v>Buona</v>
      </c>
      <c r="E22" s="28">
        <f ca="1">RAND()</f>
        <v>0.73457275607554828</v>
      </c>
      <c r="F22" s="2">
        <f ca="1">IF(D22="Brutta",VLOOKUP(E22,$O$7:$P$11,2),IF(D22="Discreta",VLOOKUP(E22,$R$7:$S$12,2),VLOOKUP(E22,$U$7:$V$13,2)))</f>
        <v>80</v>
      </c>
      <c r="G22" s="2">
        <f t="shared" ref="G22:G85" ca="1" si="0">$J$2*MIN(F22,$F$1)</f>
        <v>35</v>
      </c>
      <c r="H22" s="2">
        <f t="shared" ref="H22:H85" ca="1" si="1">($J$2-$J$1)*MAX(0,F22-$F$1)</f>
        <v>1.6999999999999997</v>
      </c>
      <c r="I22" s="2">
        <f t="shared" ref="I22:I85" ca="1" si="2">$J$3*MAX(0,$F$1-F22)</f>
        <v>0</v>
      </c>
      <c r="J22" s="2">
        <f ca="1">G22-$J$1*$F$1-H22+I22</f>
        <v>10.199999999999999</v>
      </c>
      <c r="N22" s="69" t="s">
        <v>51</v>
      </c>
      <c r="O22" s="69" t="s">
        <v>52</v>
      </c>
      <c r="P22" s="69" t="s">
        <v>49</v>
      </c>
      <c r="Q22" s="69" t="s">
        <v>53</v>
      </c>
      <c r="R22" s="69" t="s">
        <v>54</v>
      </c>
    </row>
    <row r="23" spans="1:24" ht="15.5">
      <c r="B23" s="2">
        <v>2</v>
      </c>
      <c r="C23" s="28">
        <f t="shared" ref="C23:E42" ca="1" si="3">RAND()</f>
        <v>0.52801705917434039</v>
      </c>
      <c r="D23" s="2" t="str">
        <f t="shared" ref="D23:D86" ca="1" si="4">VLOOKUP(C23,$D$7:$E$9,2)</f>
        <v>Discreta</v>
      </c>
      <c r="E23" s="28">
        <f t="shared" ca="1" si="3"/>
        <v>0.62400529768577295</v>
      </c>
      <c r="F23" s="2">
        <f t="shared" ref="F23:F86" ca="1" si="5">IF(D23="Brutta",VLOOKUP(E23,$O$7:$P$11,2),IF(D23="Discreta",VLOOKUP(E23,$R$7:$S$12,2),VLOOKUP(E23,$U$7:$V$13,2)))</f>
        <v>60</v>
      </c>
      <c r="G23" s="2">
        <f t="shared" ca="1" si="0"/>
        <v>30</v>
      </c>
      <c r="H23" s="2">
        <f t="shared" ca="1" si="1"/>
        <v>0</v>
      </c>
      <c r="I23" s="2">
        <f t="shared" ca="1" si="2"/>
        <v>0.5</v>
      </c>
      <c r="J23" s="2">
        <f t="shared" ref="J23:J40" ca="1" si="6">G23-$J$1*$F$1-H23+I23</f>
        <v>7.3999999999999986</v>
      </c>
      <c r="N23" s="69"/>
      <c r="O23" s="70">
        <f ca="1">$B$16</f>
        <v>6.8369863013698975</v>
      </c>
      <c r="P23" s="70">
        <f ca="1">$B$17</f>
        <v>4.381344907715083</v>
      </c>
      <c r="Q23" s="70">
        <f ca="1">$H$16</f>
        <v>6.3874993567577878</v>
      </c>
      <c r="R23" s="70">
        <f ca="1">$H$17</f>
        <v>7.2864732459820072</v>
      </c>
    </row>
    <row r="24" spans="1:24" ht="15.5">
      <c r="B24" s="2">
        <v>3</v>
      </c>
      <c r="C24" s="28">
        <f t="shared" ca="1" si="3"/>
        <v>0.12764728196067743</v>
      </c>
      <c r="D24" s="2" t="str">
        <f t="shared" ca="1" si="4"/>
        <v>Buona</v>
      </c>
      <c r="E24" s="28">
        <f t="shared" ca="1" si="3"/>
        <v>0.18286073635049116</v>
      </c>
      <c r="F24" s="2">
        <f t="shared" ca="1" si="5"/>
        <v>60</v>
      </c>
      <c r="G24" s="2">
        <f t="shared" ca="1" si="0"/>
        <v>30</v>
      </c>
      <c r="H24" s="2">
        <f t="shared" ca="1" si="1"/>
        <v>0</v>
      </c>
      <c r="I24" s="2">
        <f t="shared" ca="1" si="2"/>
        <v>0.5</v>
      </c>
      <c r="J24" s="2">
        <f t="shared" ca="1" si="6"/>
        <v>7.3999999999999986</v>
      </c>
      <c r="N24" s="5">
        <v>40</v>
      </c>
      <c r="O24" s="70">
        <f t="dataTable" ref="O24:R30" dt2D="0" dtr="0" r1="F1" ca="1"/>
        <v>3.0413698630136978</v>
      </c>
      <c r="P24" s="70">
        <v>2.7387859842949847</v>
      </c>
      <c r="Q24" s="70">
        <v>2.7603948268188807</v>
      </c>
      <c r="R24" s="70">
        <v>3.3223448992085149</v>
      </c>
    </row>
    <row r="25" spans="1:24" ht="15.5">
      <c r="B25" s="2">
        <v>4</v>
      </c>
      <c r="C25" s="28">
        <f t="shared" ca="1" si="3"/>
        <v>0.70707796091163766</v>
      </c>
      <c r="D25" s="2" t="str">
        <f t="shared" ca="1" si="4"/>
        <v>Discreta</v>
      </c>
      <c r="E25" s="28">
        <f t="shared" ca="1" si="3"/>
        <v>0.66463709105198887</v>
      </c>
      <c r="F25" s="2">
        <f t="shared" ca="1" si="5"/>
        <v>60</v>
      </c>
      <c r="G25" s="2">
        <f t="shared" ca="1" si="0"/>
        <v>30</v>
      </c>
      <c r="H25" s="2">
        <f t="shared" ca="1" si="1"/>
        <v>0</v>
      </c>
      <c r="I25" s="2">
        <f t="shared" ca="1" si="2"/>
        <v>0.5</v>
      </c>
      <c r="J25" s="2">
        <f t="shared" ca="1" si="6"/>
        <v>7.3999999999999986</v>
      </c>
      <c r="N25" s="5">
        <v>50</v>
      </c>
      <c r="O25" s="70">
        <v>5.2167123287671178</v>
      </c>
      <c r="P25" s="70">
        <v>2.1438565786113815</v>
      </c>
      <c r="Q25" s="70">
        <v>4.9967717480769878</v>
      </c>
      <c r="R25" s="70">
        <v>5.4366529094572478</v>
      </c>
    </row>
    <row r="26" spans="1:24" ht="15.5">
      <c r="B26" s="2">
        <v>5</v>
      </c>
      <c r="C26" s="28">
        <f t="shared" ca="1" si="3"/>
        <v>0.80229741567982737</v>
      </c>
      <c r="D26" s="2" t="str">
        <f t="shared" ca="1" si="4"/>
        <v>Brutta</v>
      </c>
      <c r="E26" s="28">
        <f t="shared" ca="1" si="3"/>
        <v>0.72305014408621326</v>
      </c>
      <c r="F26" s="2">
        <f t="shared" ca="1" si="5"/>
        <v>60</v>
      </c>
      <c r="G26" s="2">
        <f t="shared" ca="1" si="0"/>
        <v>30</v>
      </c>
      <c r="H26" s="2">
        <f t="shared" ca="1" si="1"/>
        <v>0</v>
      </c>
      <c r="I26" s="2">
        <f t="shared" ca="1" si="2"/>
        <v>0.5</v>
      </c>
      <c r="J26" s="2">
        <f t="shared" ca="1" si="6"/>
        <v>7.3999999999999986</v>
      </c>
      <c r="N26" s="5">
        <v>60</v>
      </c>
      <c r="O26" s="70">
        <v>6.4764383561643761</v>
      </c>
      <c r="P26" s="70">
        <v>2.9952422758155439</v>
      </c>
      <c r="Q26" s="70">
        <v>6.1691531897857557</v>
      </c>
      <c r="R26" s="70">
        <v>6.7837235225429966</v>
      </c>
    </row>
    <row r="27" spans="1:24" ht="15.5">
      <c r="B27" s="2">
        <v>6</v>
      </c>
      <c r="C27" s="28">
        <f t="shared" ca="1" si="3"/>
        <v>6.7195114503185938E-2</v>
      </c>
      <c r="D27" s="2" t="str">
        <f t="shared" ca="1" si="4"/>
        <v>Buona</v>
      </c>
      <c r="E27" s="28">
        <f t="shared" ca="1" si="3"/>
        <v>0.66002208146629016</v>
      </c>
      <c r="F27" s="2">
        <f t="shared" ca="1" si="5"/>
        <v>80</v>
      </c>
      <c r="G27" s="2">
        <f t="shared" ca="1" si="0"/>
        <v>35</v>
      </c>
      <c r="H27" s="2">
        <f t="shared" ca="1" si="1"/>
        <v>1.6999999999999997</v>
      </c>
      <c r="I27" s="2">
        <f t="shared" ca="1" si="2"/>
        <v>0</v>
      </c>
      <c r="J27" s="2">
        <f t="shared" ca="1" si="6"/>
        <v>10.199999999999999</v>
      </c>
      <c r="N27" s="5">
        <v>70</v>
      </c>
      <c r="O27" s="70">
        <v>6.9682191780822169</v>
      </c>
      <c r="P27" s="70">
        <v>4.2248386868436345</v>
      </c>
      <c r="Q27" s="70">
        <v>6.5347883770776143</v>
      </c>
      <c r="R27" s="70">
        <v>7.4016499790868195</v>
      </c>
      <c r="X27" s="29" t="s">
        <v>34</v>
      </c>
    </row>
    <row r="28" spans="1:24" ht="15.5">
      <c r="B28" s="2">
        <v>7</v>
      </c>
      <c r="C28" s="28">
        <f ca="1">RAND()</f>
        <v>0.44177471108369537</v>
      </c>
      <c r="D28" s="2" t="str">
        <f ca="1">VLOOKUP(C28,$D$7:$E$9,2)</f>
        <v>Discreta</v>
      </c>
      <c r="E28" s="28">
        <f ca="1">RAND()</f>
        <v>7.5488980665962879E-2</v>
      </c>
      <c r="F28" s="2">
        <f ca="1">IF(D28="Brutta",VLOOKUP(E28,$O$7:$P$11,2),IF(D28="Discreta",VLOOKUP(E28,$R$7:$S$12,2),VLOOKUP(E28,$U$7:$V$13,2)))</f>
        <v>40</v>
      </c>
      <c r="G28" s="2">
        <f ca="1">$J$2*MIN(F28,$F$1)</f>
        <v>20</v>
      </c>
      <c r="H28" s="2">
        <f ca="1">($J$2-$J$1)*MAX(0,F28-$F$1)</f>
        <v>0</v>
      </c>
      <c r="I28" s="2">
        <f ca="1">$J$3*MAX(0,$F$1-F28)</f>
        <v>1.5</v>
      </c>
      <c r="J28" s="2">
        <f ca="1">G28-$J$1*$F$1-H28+I28</f>
        <v>-1.6000000000000014</v>
      </c>
      <c r="N28" s="5">
        <v>80</v>
      </c>
      <c r="O28" s="70">
        <v>5.8668493150684586</v>
      </c>
      <c r="P28" s="70">
        <v>6.0755700851113712</v>
      </c>
      <c r="Q28" s="70">
        <v>5.2435499647879915</v>
      </c>
      <c r="R28" s="70">
        <v>6.4901486653489258</v>
      </c>
    </row>
    <row r="29" spans="1:24" ht="15.5">
      <c r="B29" s="2">
        <v>8</v>
      </c>
      <c r="C29" s="28">
        <f t="shared" ca="1" si="3"/>
        <v>2.5550679230771034E-2</v>
      </c>
      <c r="D29" s="2" t="str">
        <f t="shared" ca="1" si="4"/>
        <v>Buona</v>
      </c>
      <c r="E29" s="28">
        <f t="shared" ca="1" si="3"/>
        <v>0.14775987505059918</v>
      </c>
      <c r="F29" s="2">
        <f ca="1">IF(D29="Brutta",VLOOKUP(E29,$O$7:$P$11,2),IF(D29="Discreta",VLOOKUP(E29,$R$7:$S$12,2),VLOOKUP(E29,$U$7:$V$13,2)))</f>
        <v>60</v>
      </c>
      <c r="G29" s="2">
        <f ca="1">$J$2*MIN(F29,$F$1)</f>
        <v>30</v>
      </c>
      <c r="H29" s="2">
        <f ca="1">($J$2-$J$1)*MAX(0,F29-$F$1)</f>
        <v>0</v>
      </c>
      <c r="I29" s="2">
        <f t="shared" ca="1" si="2"/>
        <v>0.5</v>
      </c>
      <c r="J29" s="2">
        <f t="shared" ca="1" si="6"/>
        <v>7.3999999999999986</v>
      </c>
      <c r="N29" s="5">
        <v>90</v>
      </c>
      <c r="O29" s="70">
        <v>3.5334246575342281</v>
      </c>
      <c r="P29" s="70">
        <v>6.699223388478039</v>
      </c>
      <c r="Q29" s="70">
        <v>2.8461440358103935</v>
      </c>
      <c r="R29" s="70">
        <v>4.2207052792580626</v>
      </c>
    </row>
    <row r="30" spans="1:24" ht="15.5">
      <c r="B30" s="2">
        <v>9</v>
      </c>
      <c r="C30" s="28">
        <f t="shared" ca="1" si="3"/>
        <v>0.6481603654903082</v>
      </c>
      <c r="D30" s="2" t="str">
        <f t="shared" ca="1" si="4"/>
        <v>Discreta</v>
      </c>
      <c r="E30" s="28">
        <f t="shared" ca="1" si="3"/>
        <v>0.31168955528480347</v>
      </c>
      <c r="F30" s="2">
        <f t="shared" ca="1" si="5"/>
        <v>60</v>
      </c>
      <c r="G30" s="2">
        <f t="shared" ca="1" si="0"/>
        <v>30</v>
      </c>
      <c r="H30" s="2">
        <f t="shared" ca="1" si="1"/>
        <v>0</v>
      </c>
      <c r="I30" s="2">
        <f t="shared" ca="1" si="2"/>
        <v>0.5</v>
      </c>
      <c r="J30" s="2">
        <f t="shared" ca="1" si="6"/>
        <v>7.3999999999999986</v>
      </c>
      <c r="N30" s="5">
        <v>100</v>
      </c>
      <c r="O30" s="70">
        <v>0.68904109589041096</v>
      </c>
      <c r="P30" s="70">
        <v>7.1989880554861161</v>
      </c>
      <c r="Q30" s="70">
        <v>-4.9510927179386099E-2</v>
      </c>
      <c r="R30" s="70">
        <v>1.427593118960208</v>
      </c>
    </row>
    <row r="31" spans="1:24" ht="15.5">
      <c r="B31" s="2">
        <v>10</v>
      </c>
      <c r="C31" s="28">
        <f t="shared" ca="1" si="3"/>
        <v>0.97662479055798268</v>
      </c>
      <c r="D31" s="2" t="str">
        <f t="shared" ca="1" si="4"/>
        <v>Brutta</v>
      </c>
      <c r="E31" s="28">
        <f t="shared" ca="1" si="3"/>
        <v>0.43097345488318672</v>
      </c>
      <c r="F31" s="2">
        <f t="shared" ca="1" si="5"/>
        <v>40</v>
      </c>
      <c r="G31" s="2">
        <f t="shared" ca="1" si="0"/>
        <v>20</v>
      </c>
      <c r="H31" s="2">
        <f t="shared" ca="1" si="1"/>
        <v>0</v>
      </c>
      <c r="I31" s="2">
        <f t="shared" ca="1" si="2"/>
        <v>1.5</v>
      </c>
      <c r="J31" s="2">
        <f t="shared" ca="1" si="6"/>
        <v>-1.6000000000000014</v>
      </c>
    </row>
    <row r="32" spans="1:24" ht="15.5">
      <c r="B32" s="2">
        <v>11</v>
      </c>
      <c r="C32" s="28">
        <f t="shared" ca="1" si="3"/>
        <v>0.97374866523421655</v>
      </c>
      <c r="D32" s="2" t="str">
        <f t="shared" ca="1" si="4"/>
        <v>Brutta</v>
      </c>
      <c r="E32" s="28">
        <f t="shared" ca="1" si="3"/>
        <v>0.6870639217346115</v>
      </c>
      <c r="F32" s="2">
        <f t="shared" ca="1" si="5"/>
        <v>60</v>
      </c>
      <c r="G32" s="2">
        <f t="shared" ca="1" si="0"/>
        <v>30</v>
      </c>
      <c r="H32" s="2">
        <f t="shared" ca="1" si="1"/>
        <v>0</v>
      </c>
      <c r="I32" s="2">
        <f t="shared" ca="1" si="2"/>
        <v>0.5</v>
      </c>
      <c r="J32" s="2">
        <f t="shared" ca="1" si="6"/>
        <v>7.3999999999999986</v>
      </c>
    </row>
    <row r="33" spans="2:31" ht="15.5">
      <c r="B33" s="2">
        <v>12</v>
      </c>
      <c r="C33" s="28">
        <f t="shared" ca="1" si="3"/>
        <v>0.86628949138230205</v>
      </c>
      <c r="D33" s="2" t="str">
        <f t="shared" ca="1" si="4"/>
        <v>Brutta</v>
      </c>
      <c r="E33" s="28">
        <f t="shared" ca="1" si="3"/>
        <v>0.86860295941332566</v>
      </c>
      <c r="F33" s="2">
        <f t="shared" ca="1" si="5"/>
        <v>70</v>
      </c>
      <c r="G33" s="2">
        <f t="shared" ca="1" si="0"/>
        <v>35</v>
      </c>
      <c r="H33" s="2">
        <f t="shared" ca="1" si="1"/>
        <v>0</v>
      </c>
      <c r="I33" s="2">
        <f t="shared" ca="1" si="2"/>
        <v>0</v>
      </c>
      <c r="J33" s="2">
        <f t="shared" ca="1" si="6"/>
        <v>11.899999999999999</v>
      </c>
    </row>
    <row r="34" spans="2:31" ht="15.5">
      <c r="B34" s="2">
        <v>13</v>
      </c>
      <c r="C34" s="28">
        <f t="shared" ca="1" si="3"/>
        <v>0.92137144481351474</v>
      </c>
      <c r="D34" s="2" t="str">
        <f t="shared" ca="1" si="4"/>
        <v>Brutta</v>
      </c>
      <c r="E34" s="28">
        <f t="shared" ca="1" si="3"/>
        <v>2.8829078287603283E-3</v>
      </c>
      <c r="F34" s="2">
        <f t="shared" ca="1" si="5"/>
        <v>40</v>
      </c>
      <c r="G34" s="2">
        <f t="shared" ca="1" si="0"/>
        <v>20</v>
      </c>
      <c r="H34" s="2">
        <f t="shared" ca="1" si="1"/>
        <v>0</v>
      </c>
      <c r="I34" s="2">
        <f t="shared" ca="1" si="2"/>
        <v>1.5</v>
      </c>
      <c r="J34" s="2">
        <f t="shared" ca="1" si="6"/>
        <v>-1.6000000000000014</v>
      </c>
    </row>
    <row r="35" spans="2:31" ht="15.5">
      <c r="B35" s="2">
        <v>14</v>
      </c>
      <c r="C35" s="28">
        <f t="shared" ca="1" si="3"/>
        <v>0.77158328004311505</v>
      </c>
      <c r="D35" s="2" t="str">
        <f t="shared" ca="1" si="4"/>
        <v>Discreta</v>
      </c>
      <c r="E35" s="28">
        <f t="shared" ca="1" si="3"/>
        <v>0.51832510604056503</v>
      </c>
      <c r="F35" s="2">
        <f t="shared" ca="1" si="5"/>
        <v>60</v>
      </c>
      <c r="G35" s="2">
        <f t="shared" ca="1" si="0"/>
        <v>30</v>
      </c>
      <c r="H35" s="2">
        <f t="shared" ca="1" si="1"/>
        <v>0</v>
      </c>
      <c r="I35" s="2">
        <f t="shared" ca="1" si="2"/>
        <v>0.5</v>
      </c>
      <c r="J35" s="2">
        <f t="shared" ca="1" si="6"/>
        <v>7.3999999999999986</v>
      </c>
    </row>
    <row r="36" spans="2:31" ht="15.5">
      <c r="B36" s="2">
        <v>15</v>
      </c>
      <c r="C36" s="28">
        <f t="shared" ca="1" si="3"/>
        <v>0.94825833280852956</v>
      </c>
      <c r="D36" s="2" t="str">
        <f t="shared" ca="1" si="4"/>
        <v>Brutta</v>
      </c>
      <c r="E36" s="28">
        <f t="shared" ca="1" si="3"/>
        <v>0.57262894726264391</v>
      </c>
      <c r="F36" s="2">
        <f t="shared" ca="1" si="5"/>
        <v>50</v>
      </c>
      <c r="G36" s="2">
        <f t="shared" ca="1" si="0"/>
        <v>25</v>
      </c>
      <c r="H36" s="2">
        <f t="shared" ca="1" si="1"/>
        <v>0</v>
      </c>
      <c r="I36" s="2">
        <f t="shared" ca="1" si="2"/>
        <v>1</v>
      </c>
      <c r="J36" s="2">
        <f t="shared" ca="1" si="6"/>
        <v>2.8999999999999986</v>
      </c>
    </row>
    <row r="37" spans="2:31" ht="15.5">
      <c r="B37" s="2">
        <v>16</v>
      </c>
      <c r="C37" s="28">
        <f t="shared" ca="1" si="3"/>
        <v>0.21373861176448072</v>
      </c>
      <c r="D37" s="2" t="str">
        <f t="shared" ca="1" si="4"/>
        <v>Buona</v>
      </c>
      <c r="E37" s="28">
        <f t="shared" ca="1" si="3"/>
        <v>0.52645652261702913</v>
      </c>
      <c r="F37" s="2">
        <f t="shared" ca="1" si="5"/>
        <v>80</v>
      </c>
      <c r="G37" s="2">
        <f t="shared" ca="1" si="0"/>
        <v>35</v>
      </c>
      <c r="H37" s="2">
        <f t="shared" ca="1" si="1"/>
        <v>1.6999999999999997</v>
      </c>
      <c r="I37" s="2">
        <f t="shared" ca="1" si="2"/>
        <v>0</v>
      </c>
      <c r="J37" s="2">
        <f t="shared" ca="1" si="6"/>
        <v>10.199999999999999</v>
      </c>
    </row>
    <row r="38" spans="2:31" ht="15.5">
      <c r="B38" s="2">
        <v>17</v>
      </c>
      <c r="C38" s="28">
        <f t="shared" ca="1" si="3"/>
        <v>0.11459247565902453</v>
      </c>
      <c r="D38" s="2" t="str">
        <f t="shared" ca="1" si="4"/>
        <v>Buona</v>
      </c>
      <c r="E38" s="28">
        <f t="shared" ca="1" si="3"/>
        <v>0.24450722779245693</v>
      </c>
      <c r="F38" s="2">
        <f t="shared" ca="1" si="5"/>
        <v>70</v>
      </c>
      <c r="G38" s="2">
        <f t="shared" ca="1" si="0"/>
        <v>35</v>
      </c>
      <c r="H38" s="2">
        <f t="shared" ca="1" si="1"/>
        <v>0</v>
      </c>
      <c r="I38" s="2">
        <f t="shared" ca="1" si="2"/>
        <v>0</v>
      </c>
      <c r="J38" s="2">
        <f t="shared" ca="1" si="6"/>
        <v>11.899999999999999</v>
      </c>
    </row>
    <row r="39" spans="2:31" ht="15.5">
      <c r="B39" s="2">
        <v>18</v>
      </c>
      <c r="C39" s="28">
        <f t="shared" ca="1" si="3"/>
        <v>0.19156627092861334</v>
      </c>
      <c r="D39" s="2" t="str">
        <f t="shared" ca="1" si="4"/>
        <v>Buona</v>
      </c>
      <c r="E39" s="28">
        <f t="shared" ca="1" si="3"/>
        <v>0.43143900653500955</v>
      </c>
      <c r="F39" s="2">
        <f t="shared" ca="1" si="5"/>
        <v>80</v>
      </c>
      <c r="G39" s="2">
        <f t="shared" ca="1" si="0"/>
        <v>35</v>
      </c>
      <c r="H39" s="2">
        <f t="shared" ca="1" si="1"/>
        <v>1.6999999999999997</v>
      </c>
      <c r="I39" s="2">
        <f t="shared" ca="1" si="2"/>
        <v>0</v>
      </c>
      <c r="J39" s="2">
        <f t="shared" ca="1" si="6"/>
        <v>10.199999999999999</v>
      </c>
      <c r="N39" s="53" t="s">
        <v>55</v>
      </c>
    </row>
    <row r="40" spans="2:31" ht="15.5">
      <c r="B40" s="2">
        <v>19</v>
      </c>
      <c r="C40" s="28">
        <f t="shared" ca="1" si="3"/>
        <v>0.3466126961500704</v>
      </c>
      <c r="D40" s="2" t="str">
        <f t="shared" ca="1" si="4"/>
        <v>Buona</v>
      </c>
      <c r="E40" s="28">
        <f t="shared" ca="1" si="3"/>
        <v>0.49222163986363043</v>
      </c>
      <c r="F40" s="2">
        <f t="shared" ca="1" si="5"/>
        <v>80</v>
      </c>
      <c r="G40" s="2">
        <f t="shared" ca="1" si="0"/>
        <v>35</v>
      </c>
      <c r="H40" s="2">
        <f t="shared" ca="1" si="1"/>
        <v>1.6999999999999997</v>
      </c>
      <c r="I40" s="2">
        <f t="shared" ca="1" si="2"/>
        <v>0</v>
      </c>
      <c r="J40" s="2">
        <f t="shared" ca="1" si="6"/>
        <v>10.199999999999999</v>
      </c>
      <c r="N40" s="70">
        <f ca="1">$B$16</f>
        <v>6.8369863013698975</v>
      </c>
      <c r="O40" s="70">
        <v>0.4</v>
      </c>
      <c r="P40" s="70">
        <v>0.45</v>
      </c>
      <c r="Q40" s="70">
        <v>0.5</v>
      </c>
      <c r="R40" s="70">
        <v>0.55000000000000004</v>
      </c>
      <c r="S40" s="70">
        <v>0.6</v>
      </c>
      <c r="T40" s="70">
        <v>0.65</v>
      </c>
      <c r="U40" s="70">
        <v>0.7</v>
      </c>
      <c r="X40" s="54"/>
      <c r="Y40" s="70"/>
      <c r="Z40" s="70"/>
      <c r="AA40" s="70"/>
      <c r="AB40" s="70"/>
      <c r="AC40" s="70"/>
      <c r="AD40" s="70"/>
      <c r="AE40" s="70"/>
    </row>
    <row r="41" spans="2:31" ht="15.5">
      <c r="B41" s="2">
        <v>20</v>
      </c>
      <c r="C41" s="28">
        <f t="shared" ca="1" si="3"/>
        <v>0.51582300444898599</v>
      </c>
      <c r="D41" s="2" t="str">
        <f t="shared" ca="1" si="4"/>
        <v>Discreta</v>
      </c>
      <c r="E41" s="28">
        <f t="shared" ca="1" si="3"/>
        <v>0.54596900428244699</v>
      </c>
      <c r="F41" s="2">
        <f t="shared" ca="1" si="5"/>
        <v>60</v>
      </c>
      <c r="G41" s="2">
        <f t="shared" ca="1" si="0"/>
        <v>30</v>
      </c>
      <c r="H41" s="2">
        <f t="shared" ca="1" si="1"/>
        <v>0</v>
      </c>
      <c r="I41" s="2">
        <f t="shared" ca="1" si="2"/>
        <v>0.5</v>
      </c>
      <c r="J41" s="2">
        <f ca="1">G41-$J$1*$F$1-H41+I41</f>
        <v>7.3999999999999986</v>
      </c>
      <c r="N41" s="5">
        <v>40</v>
      </c>
      <c r="O41" s="70">
        <f t="dataTable" ref="O41:U47" dt2D="1" dtr="1" r1="J2" r2="F1" ca="1"/>
        <v>0.97232876712328664</v>
      </c>
      <c r="P41" s="70">
        <v>1.9397260273972583</v>
      </c>
      <c r="Q41" s="70">
        <v>2.8457534246575307</v>
      </c>
      <c r="R41" s="70">
        <v>3.6104109589041089</v>
      </c>
      <c r="S41" s="70">
        <v>4.6972602739726064</v>
      </c>
      <c r="T41" s="70">
        <v>5.2076712328767147</v>
      </c>
      <c r="U41" s="70">
        <v>5.6665753424657579</v>
      </c>
      <c r="X41" s="5"/>
      <c r="Y41" s="54"/>
      <c r="Z41" s="54"/>
      <c r="AA41" s="54"/>
      <c r="AB41" s="54"/>
      <c r="AC41" s="54"/>
      <c r="AD41" s="54"/>
      <c r="AE41" s="54"/>
    </row>
    <row r="42" spans="2:31" ht="15.5">
      <c r="B42" s="2">
        <v>21</v>
      </c>
      <c r="C42" s="28">
        <f t="shared" ca="1" si="3"/>
        <v>0.54677476398530545</v>
      </c>
      <c r="D42" s="2" t="str">
        <f t="shared" ca="1" si="4"/>
        <v>Discreta</v>
      </c>
      <c r="E42" s="28">
        <f t="shared" ca="1" si="3"/>
        <v>3.7685040562460692E-2</v>
      </c>
      <c r="F42" s="2">
        <f t="shared" ca="1" si="5"/>
        <v>40</v>
      </c>
      <c r="G42" s="2">
        <f t="shared" ca="1" si="0"/>
        <v>20</v>
      </c>
      <c r="H42" s="2">
        <f t="shared" ca="1" si="1"/>
        <v>0</v>
      </c>
      <c r="I42" s="2">
        <f t="shared" ca="1" si="2"/>
        <v>1.5</v>
      </c>
      <c r="J42" s="2">
        <f t="shared" ref="J42:J105" ca="1" si="7">G42-$J$1*$F$1-H42+I42</f>
        <v>-1.6000000000000014</v>
      </c>
      <c r="N42" s="5">
        <v>50</v>
      </c>
      <c r="O42" s="70">
        <v>1.9389041095890409</v>
      </c>
      <c r="P42" s="70">
        <v>3.4641095890410911</v>
      </c>
      <c r="Q42" s="70">
        <v>5.2421917808219112</v>
      </c>
      <c r="R42" s="70">
        <v>6.7424657534246517</v>
      </c>
      <c r="S42" s="70">
        <v>8.418082191780826</v>
      </c>
      <c r="T42" s="70">
        <v>10.372602739726046</v>
      </c>
      <c r="U42" s="70">
        <v>12.400821917808237</v>
      </c>
      <c r="X42" s="5"/>
      <c r="Y42" s="54"/>
      <c r="Z42" s="54"/>
      <c r="AA42" s="54"/>
      <c r="AB42" s="54"/>
      <c r="AC42" s="54"/>
      <c r="AD42" s="54"/>
      <c r="AE42" s="54"/>
    </row>
    <row r="43" spans="2:31" ht="15.5">
      <c r="B43" s="2">
        <v>22</v>
      </c>
      <c r="C43" s="28">
        <f t="shared" ref="C43:E58" ca="1" si="8">RAND()</f>
        <v>0.43040922098144796</v>
      </c>
      <c r="D43" s="2" t="str">
        <f t="shared" ca="1" si="4"/>
        <v>Discreta</v>
      </c>
      <c r="E43" s="28">
        <f t="shared" ca="1" si="8"/>
        <v>3.1779565068268179E-2</v>
      </c>
      <c r="F43" s="2">
        <f t="shared" ca="1" si="5"/>
        <v>40</v>
      </c>
      <c r="G43" s="2">
        <f t="shared" ca="1" si="0"/>
        <v>20</v>
      </c>
      <c r="H43" s="2">
        <f t="shared" ca="1" si="1"/>
        <v>0</v>
      </c>
      <c r="I43" s="2">
        <f t="shared" ca="1" si="2"/>
        <v>1.5</v>
      </c>
      <c r="J43" s="2">
        <f t="shared" ca="1" si="7"/>
        <v>-1.6000000000000014</v>
      </c>
      <c r="N43" s="5">
        <v>60</v>
      </c>
      <c r="O43" s="70">
        <v>2.0558904109589098</v>
      </c>
      <c r="P43" s="70">
        <v>4.4361643835616542</v>
      </c>
      <c r="Q43" s="70">
        <v>7.133972602739715</v>
      </c>
      <c r="R43" s="70">
        <v>9.1013698630136748</v>
      </c>
      <c r="S43" s="70">
        <v>11.718904109589005</v>
      </c>
      <c r="T43" s="70">
        <v>14.04493150684929</v>
      </c>
      <c r="U43" s="70">
        <v>16.475616438356131</v>
      </c>
      <c r="X43" s="5"/>
      <c r="Y43" s="54"/>
      <c r="Z43" s="54"/>
      <c r="AA43" s="54"/>
      <c r="AB43" s="54"/>
      <c r="AC43" s="54"/>
      <c r="AD43" s="54"/>
      <c r="AE43" s="54"/>
    </row>
    <row r="44" spans="2:31" ht="15.5">
      <c r="B44" s="2">
        <v>23</v>
      </c>
      <c r="C44" s="28">
        <f t="shared" ca="1" si="8"/>
        <v>0.45354863658162059</v>
      </c>
      <c r="D44" s="2" t="str">
        <f t="shared" ca="1" si="4"/>
        <v>Discreta</v>
      </c>
      <c r="E44" s="28">
        <f t="shared" ca="1" si="8"/>
        <v>0.66025033914888043</v>
      </c>
      <c r="F44" s="2">
        <f t="shared" ca="1" si="5"/>
        <v>60</v>
      </c>
      <c r="G44" s="2">
        <f t="shared" ca="1" si="0"/>
        <v>30</v>
      </c>
      <c r="H44" s="2">
        <f t="shared" ca="1" si="1"/>
        <v>0</v>
      </c>
      <c r="I44" s="2">
        <f t="shared" ca="1" si="2"/>
        <v>0.5</v>
      </c>
      <c r="J44" s="2">
        <f t="shared" ca="1" si="7"/>
        <v>7.3999999999999986</v>
      </c>
      <c r="N44" s="5">
        <v>70</v>
      </c>
      <c r="O44" s="70">
        <v>1.3520547945205377</v>
      </c>
      <c r="P44" s="70">
        <v>4.2016438356164523</v>
      </c>
      <c r="Q44" s="70">
        <v>7.0189041095890747</v>
      </c>
      <c r="R44" s="70">
        <v>9.2942465753425036</v>
      </c>
      <c r="S44" s="70">
        <v>12.395342465753428</v>
      </c>
      <c r="T44" s="70">
        <v>15.391780821917761</v>
      </c>
      <c r="U44" s="70">
        <v>18.61205479452045</v>
      </c>
      <c r="X44" s="5"/>
      <c r="Y44" s="54"/>
      <c r="Z44" s="54"/>
      <c r="AA44" s="54"/>
      <c r="AB44" s="54"/>
      <c r="AC44" s="54"/>
      <c r="AD44" s="54"/>
      <c r="AE44" s="54"/>
    </row>
    <row r="45" spans="2:31" ht="15.5">
      <c r="B45" s="2">
        <v>24</v>
      </c>
      <c r="C45" s="28">
        <f t="shared" ca="1" si="8"/>
        <v>0.99764358729651581</v>
      </c>
      <c r="D45" s="2" t="str">
        <f t="shared" ca="1" si="4"/>
        <v>Brutta</v>
      </c>
      <c r="E45" s="28">
        <f t="shared" ca="1" si="8"/>
        <v>0.59567955930927652</v>
      </c>
      <c r="F45" s="2">
        <f t="shared" ca="1" si="5"/>
        <v>50</v>
      </c>
      <c r="G45" s="2">
        <f t="shared" ca="1" si="0"/>
        <v>25</v>
      </c>
      <c r="H45" s="2">
        <f t="shared" ca="1" si="1"/>
        <v>0</v>
      </c>
      <c r="I45" s="2">
        <f t="shared" ca="1" si="2"/>
        <v>1</v>
      </c>
      <c r="J45" s="2">
        <f t="shared" ca="1" si="7"/>
        <v>2.8999999999999986</v>
      </c>
      <c r="N45" s="5">
        <v>80</v>
      </c>
      <c r="O45" s="70">
        <v>-0.32027397260274371</v>
      </c>
      <c r="P45" s="70">
        <v>2.9293150684931604</v>
      </c>
      <c r="Q45" s="70">
        <v>5.023835616438328</v>
      </c>
      <c r="R45" s="70">
        <v>8.9364383561643344</v>
      </c>
      <c r="S45" s="70">
        <v>11.991232876712299</v>
      </c>
      <c r="T45" s="70">
        <v>14.746301369863041</v>
      </c>
      <c r="U45" s="70">
        <v>18.053972602739812</v>
      </c>
      <c r="X45" s="5"/>
      <c r="Y45" s="54"/>
      <c r="Z45" s="54"/>
      <c r="AA45" s="54"/>
      <c r="AB45" s="54"/>
      <c r="AC45" s="54"/>
      <c r="AD45" s="54"/>
      <c r="AE45" s="54"/>
    </row>
    <row r="46" spans="2:31" ht="15.5">
      <c r="B46" s="2">
        <v>25</v>
      </c>
      <c r="C46" s="28">
        <f t="shared" ca="1" si="8"/>
        <v>4.1466657272784091E-2</v>
      </c>
      <c r="D46" s="2" t="str">
        <f t="shared" ca="1" si="4"/>
        <v>Buona</v>
      </c>
      <c r="E46" s="28">
        <f t="shared" ca="1" si="8"/>
        <v>0.76246296484379905</v>
      </c>
      <c r="F46" s="2">
        <f t="shared" ca="1" si="5"/>
        <v>80</v>
      </c>
      <c r="G46" s="2">
        <f t="shared" ca="1" si="0"/>
        <v>35</v>
      </c>
      <c r="H46" s="2">
        <f t="shared" ca="1" si="1"/>
        <v>1.6999999999999997</v>
      </c>
      <c r="I46" s="2">
        <f t="shared" ca="1" si="2"/>
        <v>0</v>
      </c>
      <c r="J46" s="2">
        <f t="shared" ca="1" si="7"/>
        <v>10.199999999999999</v>
      </c>
      <c r="N46" s="5">
        <v>90</v>
      </c>
      <c r="O46" s="70">
        <v>-2.6983561643835783</v>
      </c>
      <c r="P46" s="70">
        <v>0.36273972602739846</v>
      </c>
      <c r="Q46" s="70">
        <v>3.1175342465753242</v>
      </c>
      <c r="R46" s="70">
        <v>7.3013698630137132</v>
      </c>
      <c r="S46" s="70">
        <v>9.4213698630137515</v>
      </c>
      <c r="T46" s="70">
        <v>12.991780821917889</v>
      </c>
      <c r="U46" s="70">
        <v>16.542739726027506</v>
      </c>
      <c r="X46" s="5"/>
      <c r="Y46" s="54"/>
      <c r="Z46" s="54"/>
      <c r="AA46" s="54"/>
      <c r="AB46" s="54"/>
      <c r="AC46" s="54"/>
      <c r="AD46" s="54"/>
      <c r="AE46" s="54"/>
    </row>
    <row r="47" spans="2:31" ht="15.5">
      <c r="B47" s="2">
        <v>26</v>
      </c>
      <c r="C47" s="28">
        <f t="shared" ca="1" si="8"/>
        <v>0.14523431285419042</v>
      </c>
      <c r="D47" s="2" t="str">
        <f t="shared" ca="1" si="4"/>
        <v>Buona</v>
      </c>
      <c r="E47" s="28">
        <f t="shared" ca="1" si="8"/>
        <v>0.42127603733357033</v>
      </c>
      <c r="F47" s="2">
        <f t="shared" ca="1" si="5"/>
        <v>70</v>
      </c>
      <c r="G47" s="2">
        <f t="shared" ca="1" si="0"/>
        <v>35</v>
      </c>
      <c r="H47" s="2">
        <f t="shared" ca="1" si="1"/>
        <v>0</v>
      </c>
      <c r="I47" s="2">
        <f t="shared" ca="1" si="2"/>
        <v>0</v>
      </c>
      <c r="J47" s="2">
        <f t="shared" ca="1" si="7"/>
        <v>11.899999999999999</v>
      </c>
      <c r="N47" s="5">
        <v>100</v>
      </c>
      <c r="O47" s="70">
        <v>-5.3219178082191778</v>
      </c>
      <c r="P47" s="70">
        <v>-2.7397260273972601</v>
      </c>
      <c r="Q47" s="70">
        <v>1.2438356164383562</v>
      </c>
      <c r="R47" s="70">
        <v>4.602739726027397</v>
      </c>
      <c r="S47" s="70">
        <v>6.9287671232876713</v>
      </c>
      <c r="T47" s="70">
        <v>10.893150684931507</v>
      </c>
      <c r="U47" s="70">
        <v>13.742465753424657</v>
      </c>
      <c r="X47" s="5"/>
      <c r="Y47" s="54"/>
      <c r="Z47" s="54"/>
      <c r="AA47" s="54"/>
      <c r="AB47" s="54"/>
      <c r="AC47" s="54"/>
      <c r="AD47" s="54"/>
      <c r="AE47" s="54"/>
    </row>
    <row r="48" spans="2:31" ht="15.5">
      <c r="B48" s="2">
        <v>27</v>
      </c>
      <c r="C48" s="28">
        <f t="shared" ca="1" si="8"/>
        <v>0.25932870934694385</v>
      </c>
      <c r="D48" s="2" t="str">
        <f t="shared" ca="1" si="4"/>
        <v>Buona</v>
      </c>
      <c r="E48" s="28">
        <f t="shared" ca="1" si="8"/>
        <v>0.40403265424868207</v>
      </c>
      <c r="F48" s="2">
        <f t="shared" ca="1" si="5"/>
        <v>70</v>
      </c>
      <c r="G48" s="2">
        <f t="shared" ca="1" si="0"/>
        <v>35</v>
      </c>
      <c r="H48" s="2">
        <f t="shared" ca="1" si="1"/>
        <v>0</v>
      </c>
      <c r="I48" s="2">
        <f t="shared" ca="1" si="2"/>
        <v>0</v>
      </c>
      <c r="J48" s="2">
        <f t="shared" ca="1" si="7"/>
        <v>11.899999999999999</v>
      </c>
    </row>
    <row r="49" spans="2:10" ht="15.5">
      <c r="B49" s="2">
        <v>28</v>
      </c>
      <c r="C49" s="28">
        <f t="shared" ca="1" si="8"/>
        <v>0.67244484072626687</v>
      </c>
      <c r="D49" s="2" t="str">
        <f t="shared" ca="1" si="4"/>
        <v>Discreta</v>
      </c>
      <c r="E49" s="28">
        <f t="shared" ca="1" si="8"/>
        <v>1.0638205079274488E-2</v>
      </c>
      <c r="F49" s="2">
        <f t="shared" ca="1" si="5"/>
        <v>40</v>
      </c>
      <c r="G49" s="2">
        <f t="shared" ca="1" si="0"/>
        <v>20</v>
      </c>
      <c r="H49" s="2">
        <f t="shared" ca="1" si="1"/>
        <v>0</v>
      </c>
      <c r="I49" s="2">
        <f t="shared" ca="1" si="2"/>
        <v>1.5</v>
      </c>
      <c r="J49" s="2">
        <f t="shared" ca="1" si="7"/>
        <v>-1.6000000000000014</v>
      </c>
    </row>
    <row r="50" spans="2:10" ht="15.5">
      <c r="B50" s="2">
        <v>29</v>
      </c>
      <c r="C50" s="28">
        <f t="shared" ca="1" si="8"/>
        <v>0.64981943718877799</v>
      </c>
      <c r="D50" s="2" t="str">
        <f t="shared" ca="1" si="4"/>
        <v>Discreta</v>
      </c>
      <c r="E50" s="28">
        <f t="shared" ca="1" si="8"/>
        <v>0.12967107953568924</v>
      </c>
      <c r="F50" s="2">
        <f t="shared" ca="1" si="5"/>
        <v>50</v>
      </c>
      <c r="G50" s="2">
        <f t="shared" ca="1" si="0"/>
        <v>25</v>
      </c>
      <c r="H50" s="2">
        <f t="shared" ca="1" si="1"/>
        <v>0</v>
      </c>
      <c r="I50" s="2">
        <f t="shared" ca="1" si="2"/>
        <v>1</v>
      </c>
      <c r="J50" s="2">
        <f t="shared" ca="1" si="7"/>
        <v>2.8999999999999986</v>
      </c>
    </row>
    <row r="51" spans="2:10" ht="15.5">
      <c r="B51" s="2">
        <v>30</v>
      </c>
      <c r="C51" s="28">
        <f t="shared" ca="1" si="8"/>
        <v>0.56644772462575332</v>
      </c>
      <c r="D51" s="2" t="str">
        <f t="shared" ca="1" si="4"/>
        <v>Discreta</v>
      </c>
      <c r="E51" s="28">
        <f t="shared" ca="1" si="8"/>
        <v>0.10895367861086835</v>
      </c>
      <c r="F51" s="2">
        <f t="shared" ca="1" si="5"/>
        <v>50</v>
      </c>
      <c r="G51" s="2">
        <f t="shared" ca="1" si="0"/>
        <v>25</v>
      </c>
      <c r="H51" s="2">
        <f t="shared" ca="1" si="1"/>
        <v>0</v>
      </c>
      <c r="I51" s="2">
        <f t="shared" ca="1" si="2"/>
        <v>1</v>
      </c>
      <c r="J51" s="2">
        <f t="shared" ca="1" si="7"/>
        <v>2.8999999999999986</v>
      </c>
    </row>
    <row r="52" spans="2:10" ht="15.5">
      <c r="B52" s="2">
        <v>31</v>
      </c>
      <c r="C52" s="28">
        <f t="shared" ca="1" si="8"/>
        <v>0.53687473461774404</v>
      </c>
      <c r="D52" s="2" t="str">
        <f t="shared" ca="1" si="4"/>
        <v>Discreta</v>
      </c>
      <c r="E52" s="28">
        <f t="shared" ca="1" si="8"/>
        <v>0.3275494844668132</v>
      </c>
      <c r="F52" s="2">
        <f t="shared" ca="1" si="5"/>
        <v>60</v>
      </c>
      <c r="G52" s="2">
        <f t="shared" ca="1" si="0"/>
        <v>30</v>
      </c>
      <c r="H52" s="2">
        <f t="shared" ca="1" si="1"/>
        <v>0</v>
      </c>
      <c r="I52" s="2">
        <f t="shared" ca="1" si="2"/>
        <v>0.5</v>
      </c>
      <c r="J52" s="2">
        <f t="shared" ca="1" si="7"/>
        <v>7.3999999999999986</v>
      </c>
    </row>
    <row r="53" spans="2:10" ht="15.5">
      <c r="B53" s="2">
        <v>32</v>
      </c>
      <c r="C53" s="28">
        <f t="shared" ca="1" si="8"/>
        <v>0.52101916938839066</v>
      </c>
      <c r="D53" s="2" t="str">
        <f t="shared" ca="1" si="4"/>
        <v>Discreta</v>
      </c>
      <c r="E53" s="28">
        <f t="shared" ca="1" si="8"/>
        <v>0.70817001280175473</v>
      </c>
      <c r="F53" s="2">
        <f t="shared" ca="1" si="5"/>
        <v>70</v>
      </c>
      <c r="G53" s="2">
        <f t="shared" ca="1" si="0"/>
        <v>35</v>
      </c>
      <c r="H53" s="2">
        <f t="shared" ca="1" si="1"/>
        <v>0</v>
      </c>
      <c r="I53" s="2">
        <f t="shared" ca="1" si="2"/>
        <v>0</v>
      </c>
      <c r="J53" s="2">
        <f t="shared" ca="1" si="7"/>
        <v>11.899999999999999</v>
      </c>
    </row>
    <row r="54" spans="2:10" ht="15.5">
      <c r="B54" s="2">
        <v>33</v>
      </c>
      <c r="C54" s="28">
        <f t="shared" ca="1" si="8"/>
        <v>0.286310974442194</v>
      </c>
      <c r="D54" s="2" t="str">
        <f t="shared" ca="1" si="4"/>
        <v>Buona</v>
      </c>
      <c r="E54" s="28">
        <f t="shared" ca="1" si="8"/>
        <v>0.4586341438649485</v>
      </c>
      <c r="F54" s="2">
        <f t="shared" ca="1" si="5"/>
        <v>80</v>
      </c>
      <c r="G54" s="2">
        <f t="shared" ca="1" si="0"/>
        <v>35</v>
      </c>
      <c r="H54" s="2">
        <f t="shared" ca="1" si="1"/>
        <v>1.6999999999999997</v>
      </c>
      <c r="I54" s="2">
        <f t="shared" ca="1" si="2"/>
        <v>0</v>
      </c>
      <c r="J54" s="2">
        <f t="shared" ca="1" si="7"/>
        <v>10.199999999999999</v>
      </c>
    </row>
    <row r="55" spans="2:10" ht="15.5">
      <c r="B55" s="2">
        <v>34</v>
      </c>
      <c r="C55" s="28">
        <f t="shared" ca="1" si="8"/>
        <v>0.41896201648364539</v>
      </c>
      <c r="D55" s="2" t="str">
        <f t="shared" ca="1" si="4"/>
        <v>Discreta</v>
      </c>
      <c r="E55" s="28">
        <f t="shared" ca="1" si="8"/>
        <v>0.68826583172037292</v>
      </c>
      <c r="F55" s="2">
        <f t="shared" ca="1" si="5"/>
        <v>70</v>
      </c>
      <c r="G55" s="2">
        <f t="shared" ca="1" si="0"/>
        <v>35</v>
      </c>
      <c r="H55" s="2">
        <f t="shared" ca="1" si="1"/>
        <v>0</v>
      </c>
      <c r="I55" s="2">
        <f t="shared" ca="1" si="2"/>
        <v>0</v>
      </c>
      <c r="J55" s="2">
        <f t="shared" ca="1" si="7"/>
        <v>11.899999999999999</v>
      </c>
    </row>
    <row r="56" spans="2:10" ht="15.5">
      <c r="B56" s="2">
        <v>35</v>
      </c>
      <c r="C56" s="28">
        <f t="shared" ca="1" si="8"/>
        <v>0.70453062564232727</v>
      </c>
      <c r="D56" s="2" t="str">
        <f t="shared" ca="1" si="4"/>
        <v>Discreta</v>
      </c>
      <c r="E56" s="28">
        <f t="shared" ca="1" si="8"/>
        <v>0.10751476441952312</v>
      </c>
      <c r="F56" s="2">
        <f t="shared" ca="1" si="5"/>
        <v>50</v>
      </c>
      <c r="G56" s="2">
        <f t="shared" ca="1" si="0"/>
        <v>25</v>
      </c>
      <c r="H56" s="2">
        <f t="shared" ca="1" si="1"/>
        <v>0</v>
      </c>
      <c r="I56" s="2">
        <f t="shared" ca="1" si="2"/>
        <v>1</v>
      </c>
      <c r="J56" s="2">
        <f t="shared" ca="1" si="7"/>
        <v>2.8999999999999986</v>
      </c>
    </row>
    <row r="57" spans="2:10" ht="15.5">
      <c r="B57" s="2">
        <v>36</v>
      </c>
      <c r="C57" s="28">
        <f t="shared" ca="1" si="8"/>
        <v>0.31223247564493495</v>
      </c>
      <c r="D57" s="2" t="str">
        <f t="shared" ca="1" si="4"/>
        <v>Buona</v>
      </c>
      <c r="E57" s="28">
        <f t="shared" ca="1" si="8"/>
        <v>0.91791823767757097</v>
      </c>
      <c r="F57" s="2">
        <f t="shared" ca="1" si="5"/>
        <v>90</v>
      </c>
      <c r="G57" s="2">
        <f t="shared" ca="1" si="0"/>
        <v>35</v>
      </c>
      <c r="H57" s="2">
        <f t="shared" ca="1" si="1"/>
        <v>3.3999999999999995</v>
      </c>
      <c r="I57" s="2">
        <f t="shared" ca="1" si="2"/>
        <v>0</v>
      </c>
      <c r="J57" s="2">
        <f t="shared" ca="1" si="7"/>
        <v>8.5</v>
      </c>
    </row>
    <row r="58" spans="2:10" ht="15.5">
      <c r="B58" s="2">
        <v>37</v>
      </c>
      <c r="C58" s="28">
        <f t="shared" ca="1" si="8"/>
        <v>0.26394328799253208</v>
      </c>
      <c r="D58" s="2" t="str">
        <f t="shared" ca="1" si="4"/>
        <v>Buona</v>
      </c>
      <c r="E58" s="28">
        <f t="shared" ca="1" si="8"/>
        <v>3.9379487627815513E-2</v>
      </c>
      <c r="F58" s="2">
        <f t="shared" ca="1" si="5"/>
        <v>50</v>
      </c>
      <c r="G58" s="2">
        <f t="shared" ca="1" si="0"/>
        <v>25</v>
      </c>
      <c r="H58" s="2">
        <f t="shared" ca="1" si="1"/>
        <v>0</v>
      </c>
      <c r="I58" s="2">
        <f t="shared" ca="1" si="2"/>
        <v>1</v>
      </c>
      <c r="J58" s="2">
        <f t="shared" ca="1" si="7"/>
        <v>2.8999999999999986</v>
      </c>
    </row>
    <row r="59" spans="2:10" ht="15.5">
      <c r="B59" s="2">
        <v>38</v>
      </c>
      <c r="C59" s="28">
        <f t="shared" ref="C59:E88" ca="1" si="9">RAND()</f>
        <v>0.9381444947653349</v>
      </c>
      <c r="D59" s="2" t="str">
        <f t="shared" ca="1" si="4"/>
        <v>Brutta</v>
      </c>
      <c r="E59" s="28">
        <f t="shared" ca="1" si="9"/>
        <v>0.57104915194025674</v>
      </c>
      <c r="F59" s="2">
        <f t="shared" ca="1" si="5"/>
        <v>50</v>
      </c>
      <c r="G59" s="2">
        <f t="shared" ca="1" si="0"/>
        <v>25</v>
      </c>
      <c r="H59" s="2">
        <f t="shared" ca="1" si="1"/>
        <v>0</v>
      </c>
      <c r="I59" s="2">
        <f t="shared" ca="1" si="2"/>
        <v>1</v>
      </c>
      <c r="J59" s="2">
        <f t="shared" ca="1" si="7"/>
        <v>2.8999999999999986</v>
      </c>
    </row>
    <row r="60" spans="2:10" ht="15.5">
      <c r="B60" s="2">
        <v>39</v>
      </c>
      <c r="C60" s="28">
        <f t="shared" ca="1" si="9"/>
        <v>0.27853999382525185</v>
      </c>
      <c r="D60" s="2" t="str">
        <f t="shared" ca="1" si="4"/>
        <v>Buona</v>
      </c>
      <c r="E60" s="28">
        <f t="shared" ca="1" si="9"/>
        <v>0.97482222234347704</v>
      </c>
      <c r="F60" s="2">
        <f t="shared" ca="1" si="5"/>
        <v>100</v>
      </c>
      <c r="G60" s="2">
        <f t="shared" ca="1" si="0"/>
        <v>35</v>
      </c>
      <c r="H60" s="2">
        <f t="shared" ca="1" si="1"/>
        <v>5.0999999999999996</v>
      </c>
      <c r="I60" s="2">
        <f t="shared" ca="1" si="2"/>
        <v>0</v>
      </c>
      <c r="J60" s="2">
        <f t="shared" ca="1" si="7"/>
        <v>6.7999999999999989</v>
      </c>
    </row>
    <row r="61" spans="2:10" ht="15.5">
      <c r="B61" s="2">
        <v>40</v>
      </c>
      <c r="C61" s="28">
        <f t="shared" ca="1" si="9"/>
        <v>0.31945991908975868</v>
      </c>
      <c r="D61" s="2" t="str">
        <f t="shared" ca="1" si="4"/>
        <v>Buona</v>
      </c>
      <c r="E61" s="28">
        <f t="shared" ca="1" si="9"/>
        <v>0.98922569410430516</v>
      </c>
      <c r="F61" s="2">
        <f t="shared" ca="1" si="5"/>
        <v>100</v>
      </c>
      <c r="G61" s="2">
        <f t="shared" ca="1" si="0"/>
        <v>35</v>
      </c>
      <c r="H61" s="2">
        <f t="shared" ca="1" si="1"/>
        <v>5.0999999999999996</v>
      </c>
      <c r="I61" s="2">
        <f t="shared" ca="1" si="2"/>
        <v>0</v>
      </c>
      <c r="J61" s="2">
        <f t="shared" ca="1" si="7"/>
        <v>6.7999999999999989</v>
      </c>
    </row>
    <row r="62" spans="2:10" ht="15.5">
      <c r="B62" s="2">
        <v>41</v>
      </c>
      <c r="C62" s="28">
        <f t="shared" ca="1" si="9"/>
        <v>0.71961567683835193</v>
      </c>
      <c r="D62" s="2" t="str">
        <f t="shared" ca="1" si="4"/>
        <v>Discreta</v>
      </c>
      <c r="E62" s="28">
        <f t="shared" ca="1" si="9"/>
        <v>0.56620227071611628</v>
      </c>
      <c r="F62" s="2">
        <f t="shared" ca="1" si="5"/>
        <v>60</v>
      </c>
      <c r="G62" s="2">
        <f t="shared" ca="1" si="0"/>
        <v>30</v>
      </c>
      <c r="H62" s="2">
        <f t="shared" ca="1" si="1"/>
        <v>0</v>
      </c>
      <c r="I62" s="2">
        <f t="shared" ca="1" si="2"/>
        <v>0.5</v>
      </c>
      <c r="J62" s="2">
        <f t="shared" ca="1" si="7"/>
        <v>7.3999999999999986</v>
      </c>
    </row>
    <row r="63" spans="2:10" ht="15.5">
      <c r="B63" s="2">
        <v>42</v>
      </c>
      <c r="C63" s="28">
        <f t="shared" ca="1" si="9"/>
        <v>0.27011530353295621</v>
      </c>
      <c r="D63" s="2" t="str">
        <f t="shared" ca="1" si="4"/>
        <v>Buona</v>
      </c>
      <c r="E63" s="28">
        <f t="shared" ca="1" si="9"/>
        <v>0.86761060603611639</v>
      </c>
      <c r="F63" s="2">
        <f t="shared" ca="1" si="5"/>
        <v>90</v>
      </c>
      <c r="G63" s="2">
        <f t="shared" ca="1" si="0"/>
        <v>35</v>
      </c>
      <c r="H63" s="2">
        <f t="shared" ca="1" si="1"/>
        <v>3.3999999999999995</v>
      </c>
      <c r="I63" s="2">
        <f t="shared" ca="1" si="2"/>
        <v>0</v>
      </c>
      <c r="J63" s="2">
        <f t="shared" ca="1" si="7"/>
        <v>8.5</v>
      </c>
    </row>
    <row r="64" spans="2:10" ht="15.5">
      <c r="B64" s="2">
        <v>43</v>
      </c>
      <c r="C64" s="28">
        <f t="shared" ca="1" si="9"/>
        <v>0.36464872372414114</v>
      </c>
      <c r="D64" s="2" t="str">
        <f t="shared" ca="1" si="4"/>
        <v>Discreta</v>
      </c>
      <c r="E64" s="28">
        <f t="shared" ca="1" si="9"/>
        <v>0.85750236702661886</v>
      </c>
      <c r="F64" s="2">
        <f t="shared" ca="1" si="5"/>
        <v>70</v>
      </c>
      <c r="G64" s="2">
        <f t="shared" ca="1" si="0"/>
        <v>35</v>
      </c>
      <c r="H64" s="2">
        <f t="shared" ca="1" si="1"/>
        <v>0</v>
      </c>
      <c r="I64" s="2">
        <f t="shared" ca="1" si="2"/>
        <v>0</v>
      </c>
      <c r="J64" s="2">
        <f t="shared" ca="1" si="7"/>
        <v>11.899999999999999</v>
      </c>
    </row>
    <row r="65" spans="2:10" ht="15.5">
      <c r="B65" s="2">
        <v>44</v>
      </c>
      <c r="C65" s="28">
        <f t="shared" ca="1" si="9"/>
        <v>0.59799759815375686</v>
      </c>
      <c r="D65" s="2" t="str">
        <f t="shared" ca="1" si="4"/>
        <v>Discreta</v>
      </c>
      <c r="E65" s="28">
        <f t="shared" ca="1" si="9"/>
        <v>0.7118575757766572</v>
      </c>
      <c r="F65" s="2">
        <f t="shared" ca="1" si="5"/>
        <v>70</v>
      </c>
      <c r="G65" s="2">
        <f t="shared" ca="1" si="0"/>
        <v>35</v>
      </c>
      <c r="H65" s="2">
        <f t="shared" ca="1" si="1"/>
        <v>0</v>
      </c>
      <c r="I65" s="2">
        <f t="shared" ca="1" si="2"/>
        <v>0</v>
      </c>
      <c r="J65" s="2">
        <f t="shared" ca="1" si="7"/>
        <v>11.899999999999999</v>
      </c>
    </row>
    <row r="66" spans="2:10" ht="15.5">
      <c r="B66" s="2">
        <v>45</v>
      </c>
      <c r="C66" s="28">
        <f t="shared" ca="1" si="9"/>
        <v>0.37886073358755068</v>
      </c>
      <c r="D66" s="2" t="str">
        <f t="shared" ca="1" si="4"/>
        <v>Discreta</v>
      </c>
      <c r="E66" s="28">
        <f t="shared" ca="1" si="9"/>
        <v>0.77900032299832866</v>
      </c>
      <c r="F66" s="2">
        <f t="shared" ca="1" si="5"/>
        <v>70</v>
      </c>
      <c r="G66" s="2">
        <f t="shared" ca="1" si="0"/>
        <v>35</v>
      </c>
      <c r="H66" s="2">
        <f t="shared" ca="1" si="1"/>
        <v>0</v>
      </c>
      <c r="I66" s="2">
        <f t="shared" ca="1" si="2"/>
        <v>0</v>
      </c>
      <c r="J66" s="2">
        <f t="shared" ca="1" si="7"/>
        <v>11.899999999999999</v>
      </c>
    </row>
    <row r="67" spans="2:10" ht="15.5">
      <c r="B67" s="2">
        <v>46</v>
      </c>
      <c r="C67" s="28">
        <f t="shared" ca="1" si="9"/>
        <v>9.6679220240177943E-2</v>
      </c>
      <c r="D67" s="2" t="str">
        <f t="shared" ca="1" si="4"/>
        <v>Buona</v>
      </c>
      <c r="E67" s="28">
        <f t="shared" ca="1" si="9"/>
        <v>0.51134262479962811</v>
      </c>
      <c r="F67" s="2">
        <f t="shared" ca="1" si="5"/>
        <v>80</v>
      </c>
      <c r="G67" s="2">
        <f t="shared" ca="1" si="0"/>
        <v>35</v>
      </c>
      <c r="H67" s="2">
        <f t="shared" ca="1" si="1"/>
        <v>1.6999999999999997</v>
      </c>
      <c r="I67" s="2">
        <f t="shared" ca="1" si="2"/>
        <v>0</v>
      </c>
      <c r="J67" s="2">
        <f t="shared" ca="1" si="7"/>
        <v>10.199999999999999</v>
      </c>
    </row>
    <row r="68" spans="2:10" ht="15.5">
      <c r="B68" s="2">
        <v>47</v>
      </c>
      <c r="C68" s="28">
        <f t="shared" ca="1" si="9"/>
        <v>0.24541009171048478</v>
      </c>
      <c r="D68" s="2" t="str">
        <f t="shared" ca="1" si="4"/>
        <v>Buona</v>
      </c>
      <c r="E68" s="28">
        <f t="shared" ca="1" si="9"/>
        <v>0.47360221610822839</v>
      </c>
      <c r="F68" s="2">
        <f t="shared" ca="1" si="5"/>
        <v>80</v>
      </c>
      <c r="G68" s="2">
        <f t="shared" ca="1" si="0"/>
        <v>35</v>
      </c>
      <c r="H68" s="2">
        <f t="shared" ca="1" si="1"/>
        <v>1.6999999999999997</v>
      </c>
      <c r="I68" s="2">
        <f t="shared" ca="1" si="2"/>
        <v>0</v>
      </c>
      <c r="J68" s="2">
        <f t="shared" ca="1" si="7"/>
        <v>10.199999999999999</v>
      </c>
    </row>
    <row r="69" spans="2:10" ht="15.5">
      <c r="B69" s="2">
        <v>48</v>
      </c>
      <c r="C69" s="28">
        <f t="shared" ca="1" si="9"/>
        <v>0.33374155877835598</v>
      </c>
      <c r="D69" s="2" t="str">
        <f t="shared" ca="1" si="4"/>
        <v>Buona</v>
      </c>
      <c r="E69" s="28">
        <f t="shared" ca="1" si="9"/>
        <v>0.11232616998568579</v>
      </c>
      <c r="F69" s="2">
        <f t="shared" ca="1" si="5"/>
        <v>60</v>
      </c>
      <c r="G69" s="2">
        <f t="shared" ca="1" si="0"/>
        <v>30</v>
      </c>
      <c r="H69" s="2">
        <f t="shared" ca="1" si="1"/>
        <v>0</v>
      </c>
      <c r="I69" s="2">
        <f t="shared" ca="1" si="2"/>
        <v>0.5</v>
      </c>
      <c r="J69" s="2">
        <f t="shared" ca="1" si="7"/>
        <v>7.3999999999999986</v>
      </c>
    </row>
    <row r="70" spans="2:10" ht="15.5">
      <c r="B70" s="2">
        <v>49</v>
      </c>
      <c r="C70" s="28">
        <f t="shared" ca="1" si="9"/>
        <v>0.13757179604647607</v>
      </c>
      <c r="D70" s="2" t="str">
        <f t="shared" ca="1" si="4"/>
        <v>Buona</v>
      </c>
      <c r="E70" s="28">
        <f t="shared" ca="1" si="9"/>
        <v>0.86887365506112657</v>
      </c>
      <c r="F70" s="2">
        <f t="shared" ca="1" si="5"/>
        <v>90</v>
      </c>
      <c r="G70" s="2">
        <f t="shared" ca="1" si="0"/>
        <v>35</v>
      </c>
      <c r="H70" s="2">
        <f t="shared" ca="1" si="1"/>
        <v>3.3999999999999995</v>
      </c>
      <c r="I70" s="2">
        <f t="shared" ca="1" si="2"/>
        <v>0</v>
      </c>
      <c r="J70" s="2">
        <f t="shared" ca="1" si="7"/>
        <v>8.5</v>
      </c>
    </row>
    <row r="71" spans="2:10" ht="15.5">
      <c r="B71" s="2">
        <v>50</v>
      </c>
      <c r="C71" s="28">
        <f t="shared" ca="1" si="9"/>
        <v>0.38601174501891689</v>
      </c>
      <c r="D71" s="2" t="str">
        <f t="shared" ca="1" si="4"/>
        <v>Discreta</v>
      </c>
      <c r="E71" s="28">
        <f t="shared" ca="1" si="9"/>
        <v>0.97318175202894763</v>
      </c>
      <c r="F71" s="2">
        <f t="shared" ca="1" si="5"/>
        <v>90</v>
      </c>
      <c r="G71" s="2">
        <f t="shared" ca="1" si="0"/>
        <v>35</v>
      </c>
      <c r="H71" s="2">
        <f t="shared" ca="1" si="1"/>
        <v>3.3999999999999995</v>
      </c>
      <c r="I71" s="2">
        <f t="shared" ca="1" si="2"/>
        <v>0</v>
      </c>
      <c r="J71" s="2">
        <f t="shared" ca="1" si="7"/>
        <v>8.5</v>
      </c>
    </row>
    <row r="72" spans="2:10" ht="15.5">
      <c r="B72" s="2">
        <v>51</v>
      </c>
      <c r="C72" s="28">
        <f t="shared" ca="1" si="9"/>
        <v>0.84139395330161004</v>
      </c>
      <c r="D72" s="2" t="str">
        <f t="shared" ca="1" si="4"/>
        <v>Brutta</v>
      </c>
      <c r="E72" s="28">
        <f t="shared" ca="1" si="9"/>
        <v>0.47022173017225455</v>
      </c>
      <c r="F72" s="2">
        <f t="shared" ca="1" si="5"/>
        <v>50</v>
      </c>
      <c r="G72" s="2">
        <f t="shared" ca="1" si="0"/>
        <v>25</v>
      </c>
      <c r="H72" s="2">
        <f t="shared" ca="1" si="1"/>
        <v>0</v>
      </c>
      <c r="I72" s="2">
        <f t="shared" ca="1" si="2"/>
        <v>1</v>
      </c>
      <c r="J72" s="2">
        <f t="shared" ca="1" si="7"/>
        <v>2.8999999999999986</v>
      </c>
    </row>
    <row r="73" spans="2:10" ht="15.5">
      <c r="B73" s="2">
        <v>52</v>
      </c>
      <c r="C73" s="28">
        <f t="shared" ca="1" si="9"/>
        <v>0.12391592169325893</v>
      </c>
      <c r="D73" s="2" t="str">
        <f t="shared" ca="1" si="4"/>
        <v>Buona</v>
      </c>
      <c r="E73" s="28">
        <f t="shared" ca="1" si="9"/>
        <v>0.14604517490062841</v>
      </c>
      <c r="F73" s="2">
        <f t="shared" ca="1" si="5"/>
        <v>60</v>
      </c>
      <c r="G73" s="2">
        <f t="shared" ca="1" si="0"/>
        <v>30</v>
      </c>
      <c r="H73" s="2">
        <f t="shared" ca="1" si="1"/>
        <v>0</v>
      </c>
      <c r="I73" s="2">
        <f t="shared" ca="1" si="2"/>
        <v>0.5</v>
      </c>
      <c r="J73" s="2">
        <f t="shared" ca="1" si="7"/>
        <v>7.3999999999999986</v>
      </c>
    </row>
    <row r="74" spans="2:10" ht="15.5">
      <c r="B74" s="2">
        <v>53</v>
      </c>
      <c r="C74" s="28">
        <f t="shared" ca="1" si="9"/>
        <v>0.18477320830228006</v>
      </c>
      <c r="D74" s="2" t="str">
        <f t="shared" ca="1" si="4"/>
        <v>Buona</v>
      </c>
      <c r="E74" s="28">
        <f t="shared" ca="1" si="9"/>
        <v>0.53338602071947538</v>
      </c>
      <c r="F74" s="2">
        <f t="shared" ca="1" si="5"/>
        <v>80</v>
      </c>
      <c r="G74" s="2">
        <f t="shared" ca="1" si="0"/>
        <v>35</v>
      </c>
      <c r="H74" s="2">
        <f t="shared" ca="1" si="1"/>
        <v>1.6999999999999997</v>
      </c>
      <c r="I74" s="2">
        <f t="shared" ca="1" si="2"/>
        <v>0</v>
      </c>
      <c r="J74" s="2">
        <f t="shared" ca="1" si="7"/>
        <v>10.199999999999999</v>
      </c>
    </row>
    <row r="75" spans="2:10" ht="15.5">
      <c r="B75" s="2">
        <v>54</v>
      </c>
      <c r="C75" s="28">
        <f t="shared" ca="1" si="9"/>
        <v>0.94342010670142273</v>
      </c>
      <c r="D75" s="2" t="str">
        <f t="shared" ca="1" si="4"/>
        <v>Brutta</v>
      </c>
      <c r="E75" s="28">
        <f t="shared" ca="1" si="9"/>
        <v>0.43647938655035534</v>
      </c>
      <c r="F75" s="2">
        <f t="shared" ca="1" si="5"/>
        <v>40</v>
      </c>
      <c r="G75" s="2">
        <f t="shared" ca="1" si="0"/>
        <v>20</v>
      </c>
      <c r="H75" s="2">
        <f t="shared" ca="1" si="1"/>
        <v>0</v>
      </c>
      <c r="I75" s="2">
        <f t="shared" ca="1" si="2"/>
        <v>1.5</v>
      </c>
      <c r="J75" s="2">
        <f t="shared" ca="1" si="7"/>
        <v>-1.6000000000000014</v>
      </c>
    </row>
    <row r="76" spans="2:10" ht="15.5">
      <c r="B76" s="2">
        <v>55</v>
      </c>
      <c r="C76" s="28">
        <f t="shared" ca="1" si="9"/>
        <v>0.4607467475174275</v>
      </c>
      <c r="D76" s="2" t="str">
        <f t="shared" ca="1" si="4"/>
        <v>Discreta</v>
      </c>
      <c r="E76" s="28">
        <f t="shared" ca="1" si="9"/>
        <v>0.80295601966631858</v>
      </c>
      <c r="F76" s="2">
        <f t="shared" ca="1" si="5"/>
        <v>70</v>
      </c>
      <c r="G76" s="2">
        <f t="shared" ca="1" si="0"/>
        <v>35</v>
      </c>
      <c r="H76" s="2">
        <f t="shared" ca="1" si="1"/>
        <v>0</v>
      </c>
      <c r="I76" s="2">
        <f t="shared" ca="1" si="2"/>
        <v>0</v>
      </c>
      <c r="J76" s="2">
        <f t="shared" ca="1" si="7"/>
        <v>11.899999999999999</v>
      </c>
    </row>
    <row r="77" spans="2:10" ht="15.5">
      <c r="B77" s="2">
        <v>56</v>
      </c>
      <c r="C77" s="28">
        <f t="shared" ca="1" si="9"/>
        <v>0.46300613741946228</v>
      </c>
      <c r="D77" s="2" t="str">
        <f t="shared" ca="1" si="4"/>
        <v>Discreta</v>
      </c>
      <c r="E77" s="28">
        <f t="shared" ca="1" si="9"/>
        <v>0.14256562160009789</v>
      </c>
      <c r="F77" s="2">
        <f t="shared" ca="1" si="5"/>
        <v>50</v>
      </c>
      <c r="G77" s="2">
        <f t="shared" ca="1" si="0"/>
        <v>25</v>
      </c>
      <c r="H77" s="2">
        <f t="shared" ca="1" si="1"/>
        <v>0</v>
      </c>
      <c r="I77" s="2">
        <f t="shared" ca="1" si="2"/>
        <v>1</v>
      </c>
      <c r="J77" s="2">
        <f t="shared" ca="1" si="7"/>
        <v>2.8999999999999986</v>
      </c>
    </row>
    <row r="78" spans="2:10" ht="15.5">
      <c r="B78" s="2">
        <v>57</v>
      </c>
      <c r="C78" s="28">
        <f t="shared" ca="1" si="9"/>
        <v>0.22507739552935002</v>
      </c>
      <c r="D78" s="2" t="str">
        <f t="shared" ca="1" si="4"/>
        <v>Buona</v>
      </c>
      <c r="E78" s="28">
        <f t="shared" ca="1" si="9"/>
        <v>0.84173207437963438</v>
      </c>
      <c r="F78" s="2">
        <f t="shared" ca="1" si="5"/>
        <v>90</v>
      </c>
      <c r="G78" s="2">
        <f t="shared" ca="1" si="0"/>
        <v>35</v>
      </c>
      <c r="H78" s="2">
        <f t="shared" ca="1" si="1"/>
        <v>3.3999999999999995</v>
      </c>
      <c r="I78" s="2">
        <f t="shared" ca="1" si="2"/>
        <v>0</v>
      </c>
      <c r="J78" s="2">
        <f t="shared" ca="1" si="7"/>
        <v>8.5</v>
      </c>
    </row>
    <row r="79" spans="2:10" ht="15.5">
      <c r="B79" s="2">
        <v>58</v>
      </c>
      <c r="C79" s="28">
        <f t="shared" ca="1" si="9"/>
        <v>0.96080036423473503</v>
      </c>
      <c r="D79" s="2" t="str">
        <f t="shared" ca="1" si="4"/>
        <v>Brutta</v>
      </c>
      <c r="E79" s="28">
        <f t="shared" ca="1" si="9"/>
        <v>0.49206260165017912</v>
      </c>
      <c r="F79" s="2">
        <f t="shared" ca="1" si="5"/>
        <v>50</v>
      </c>
      <c r="G79" s="2">
        <f t="shared" ca="1" si="0"/>
        <v>25</v>
      </c>
      <c r="H79" s="2">
        <f t="shared" ca="1" si="1"/>
        <v>0</v>
      </c>
      <c r="I79" s="2">
        <f t="shared" ca="1" si="2"/>
        <v>1</v>
      </c>
      <c r="J79" s="2">
        <f t="shared" ca="1" si="7"/>
        <v>2.8999999999999986</v>
      </c>
    </row>
    <row r="80" spans="2:10" ht="15.5">
      <c r="B80" s="2">
        <v>59</v>
      </c>
      <c r="C80" s="28">
        <f t="shared" ca="1" si="9"/>
        <v>0.42950250551532188</v>
      </c>
      <c r="D80" s="2" t="str">
        <f t="shared" ca="1" si="4"/>
        <v>Discreta</v>
      </c>
      <c r="E80" s="28">
        <f t="shared" ca="1" si="9"/>
        <v>0.77200942875870293</v>
      </c>
      <c r="F80" s="2">
        <f t="shared" ca="1" si="5"/>
        <v>70</v>
      </c>
      <c r="G80" s="2">
        <f t="shared" ca="1" si="0"/>
        <v>35</v>
      </c>
      <c r="H80" s="2">
        <f t="shared" ca="1" si="1"/>
        <v>0</v>
      </c>
      <c r="I80" s="2">
        <f t="shared" ca="1" si="2"/>
        <v>0</v>
      </c>
      <c r="J80" s="2">
        <f t="shared" ca="1" si="7"/>
        <v>11.899999999999999</v>
      </c>
    </row>
    <row r="81" spans="2:10" ht="15.5">
      <c r="B81" s="2">
        <v>60</v>
      </c>
      <c r="C81" s="28">
        <f t="shared" ca="1" si="9"/>
        <v>2.5510752681087157E-3</v>
      </c>
      <c r="D81" s="2" t="str">
        <f t="shared" ca="1" si="4"/>
        <v>Buona</v>
      </c>
      <c r="E81" s="28">
        <f t="shared" ca="1" si="9"/>
        <v>0.96491021243444797</v>
      </c>
      <c r="F81" s="2">
        <f t="shared" ca="1" si="5"/>
        <v>100</v>
      </c>
      <c r="G81" s="2">
        <f t="shared" ca="1" si="0"/>
        <v>35</v>
      </c>
      <c r="H81" s="2">
        <f t="shared" ca="1" si="1"/>
        <v>5.0999999999999996</v>
      </c>
      <c r="I81" s="2">
        <f t="shared" ca="1" si="2"/>
        <v>0</v>
      </c>
      <c r="J81" s="2">
        <f t="shared" ca="1" si="7"/>
        <v>6.7999999999999989</v>
      </c>
    </row>
    <row r="82" spans="2:10" ht="15.5">
      <c r="B82" s="2">
        <v>61</v>
      </c>
      <c r="C82" s="28">
        <f t="shared" ca="1" si="9"/>
        <v>9.7004301853704789E-2</v>
      </c>
      <c r="D82" s="2" t="str">
        <f t="shared" ca="1" si="4"/>
        <v>Buona</v>
      </c>
      <c r="E82" s="28">
        <f t="shared" ca="1" si="9"/>
        <v>0.94210718139808047</v>
      </c>
      <c r="F82" s="2">
        <f t="shared" ca="1" si="5"/>
        <v>100</v>
      </c>
      <c r="G82" s="2">
        <f t="shared" ca="1" si="0"/>
        <v>35</v>
      </c>
      <c r="H82" s="2">
        <f t="shared" ca="1" si="1"/>
        <v>5.0999999999999996</v>
      </c>
      <c r="I82" s="2">
        <f t="shared" ca="1" si="2"/>
        <v>0</v>
      </c>
      <c r="J82" s="2">
        <f t="shared" ca="1" si="7"/>
        <v>6.7999999999999989</v>
      </c>
    </row>
    <row r="83" spans="2:10" ht="15.5">
      <c r="B83" s="2">
        <v>62</v>
      </c>
      <c r="C83" s="28">
        <f t="shared" ca="1" si="9"/>
        <v>0.88859171332751274</v>
      </c>
      <c r="D83" s="2" t="str">
        <f t="shared" ca="1" si="4"/>
        <v>Brutta</v>
      </c>
      <c r="E83" s="28">
        <f t="shared" ca="1" si="9"/>
        <v>0.25347195982616999</v>
      </c>
      <c r="F83" s="2">
        <f t="shared" ca="1" si="5"/>
        <v>40</v>
      </c>
      <c r="G83" s="2">
        <f t="shared" ca="1" si="0"/>
        <v>20</v>
      </c>
      <c r="H83" s="2">
        <f t="shared" ca="1" si="1"/>
        <v>0</v>
      </c>
      <c r="I83" s="2">
        <f t="shared" ca="1" si="2"/>
        <v>1.5</v>
      </c>
      <c r="J83" s="2">
        <f t="shared" ca="1" si="7"/>
        <v>-1.6000000000000014</v>
      </c>
    </row>
    <row r="84" spans="2:10" ht="15.5">
      <c r="B84" s="2">
        <v>63</v>
      </c>
      <c r="C84" s="28">
        <f t="shared" ca="1" si="9"/>
        <v>8.1410524687174468E-2</v>
      </c>
      <c r="D84" s="2" t="str">
        <f t="shared" ca="1" si="4"/>
        <v>Buona</v>
      </c>
      <c r="E84" s="28">
        <f t="shared" ca="1" si="9"/>
        <v>0.32424952794088979</v>
      </c>
      <c r="F84" s="2">
        <f t="shared" ca="1" si="5"/>
        <v>70</v>
      </c>
      <c r="G84" s="2">
        <f t="shared" ca="1" si="0"/>
        <v>35</v>
      </c>
      <c r="H84" s="2">
        <f t="shared" ca="1" si="1"/>
        <v>0</v>
      </c>
      <c r="I84" s="2">
        <f t="shared" ca="1" si="2"/>
        <v>0</v>
      </c>
      <c r="J84" s="2">
        <f t="shared" ca="1" si="7"/>
        <v>11.899999999999999</v>
      </c>
    </row>
    <row r="85" spans="2:10" ht="15.5">
      <c r="B85" s="2">
        <v>64</v>
      </c>
      <c r="C85" s="28">
        <f t="shared" ca="1" si="9"/>
        <v>0.65810158421948906</v>
      </c>
      <c r="D85" s="2" t="str">
        <f t="shared" ca="1" si="4"/>
        <v>Discreta</v>
      </c>
      <c r="E85" s="28">
        <f t="shared" ca="1" si="9"/>
        <v>0.33831005270255132</v>
      </c>
      <c r="F85" s="2">
        <f t="shared" ca="1" si="5"/>
        <v>60</v>
      </c>
      <c r="G85" s="2">
        <f t="shared" ca="1" si="0"/>
        <v>30</v>
      </c>
      <c r="H85" s="2">
        <f t="shared" ca="1" si="1"/>
        <v>0</v>
      </c>
      <c r="I85" s="2">
        <f t="shared" ca="1" si="2"/>
        <v>0.5</v>
      </c>
      <c r="J85" s="2">
        <f t="shared" ca="1" si="7"/>
        <v>7.3999999999999986</v>
      </c>
    </row>
    <row r="86" spans="2:10" ht="15.5">
      <c r="B86" s="2">
        <v>65</v>
      </c>
      <c r="C86" s="28">
        <f t="shared" ca="1" si="9"/>
        <v>0.23707505576877985</v>
      </c>
      <c r="D86" s="2" t="str">
        <f t="shared" ca="1" si="4"/>
        <v>Buona</v>
      </c>
      <c r="E86" s="28">
        <f t="shared" ca="1" si="9"/>
        <v>0.81593910194596708</v>
      </c>
      <c r="F86" s="2">
        <f t="shared" ca="1" si="5"/>
        <v>90</v>
      </c>
      <c r="G86" s="2">
        <f t="shared" ref="G86:G149" ca="1" si="10">$J$2*MIN(F86,$F$1)</f>
        <v>35</v>
      </c>
      <c r="H86" s="2">
        <f t="shared" ref="H86:H149" ca="1" si="11">($J$2-$J$1)*MAX(0,F86-$F$1)</f>
        <v>3.3999999999999995</v>
      </c>
      <c r="I86" s="2">
        <f t="shared" ref="I86:I149" ca="1" si="12">$J$3*MAX(0,$F$1-F86)</f>
        <v>0</v>
      </c>
      <c r="J86" s="2">
        <f t="shared" ca="1" si="7"/>
        <v>8.5</v>
      </c>
    </row>
    <row r="87" spans="2:10" ht="15.5">
      <c r="B87" s="2">
        <v>66</v>
      </c>
      <c r="C87" s="28">
        <f t="shared" ca="1" si="9"/>
        <v>0.99935166007484266</v>
      </c>
      <c r="D87" s="2" t="str">
        <f t="shared" ref="D87:D150" ca="1" si="13">VLOOKUP(C87,$D$7:$E$9,2)</f>
        <v>Brutta</v>
      </c>
      <c r="E87" s="28">
        <f t="shared" ca="1" si="9"/>
        <v>0.76042119118861418</v>
      </c>
      <c r="F87" s="2">
        <f t="shared" ref="F87:F150" ca="1" si="14">IF(D87="Brutta",VLOOKUP(E87,$O$7:$P$11,2),IF(D87="Discreta",VLOOKUP(E87,$R$7:$S$12,2),VLOOKUP(E87,$U$7:$V$13,2)))</f>
        <v>60</v>
      </c>
      <c r="G87" s="2">
        <f t="shared" ca="1" si="10"/>
        <v>30</v>
      </c>
      <c r="H87" s="2">
        <f t="shared" ca="1" si="11"/>
        <v>0</v>
      </c>
      <c r="I87" s="2">
        <f t="shared" ca="1" si="12"/>
        <v>0.5</v>
      </c>
      <c r="J87" s="2">
        <f t="shared" ca="1" si="7"/>
        <v>7.3999999999999986</v>
      </c>
    </row>
    <row r="88" spans="2:10" ht="15.5">
      <c r="B88" s="2">
        <v>67</v>
      </c>
      <c r="C88" s="28">
        <f t="shared" ca="1" si="9"/>
        <v>0.34367069261624561</v>
      </c>
      <c r="D88" s="2" t="str">
        <f t="shared" ca="1" si="13"/>
        <v>Buona</v>
      </c>
      <c r="E88" s="28">
        <f t="shared" ca="1" si="9"/>
        <v>0.633656181752277</v>
      </c>
      <c r="F88" s="2">
        <f t="shared" ca="1" si="14"/>
        <v>80</v>
      </c>
      <c r="G88" s="2">
        <f t="shared" ca="1" si="10"/>
        <v>35</v>
      </c>
      <c r="H88" s="2">
        <f t="shared" ca="1" si="11"/>
        <v>1.6999999999999997</v>
      </c>
      <c r="I88" s="2">
        <f t="shared" ca="1" si="12"/>
        <v>0</v>
      </c>
      <c r="J88" s="2">
        <f t="shared" ca="1" si="7"/>
        <v>10.199999999999999</v>
      </c>
    </row>
    <row r="89" spans="2:10" ht="15.5">
      <c r="B89" s="2">
        <v>68</v>
      </c>
      <c r="C89" s="28">
        <f t="shared" ref="C89:E126" ca="1" si="15">RAND()</f>
        <v>0.3520696318722929</v>
      </c>
      <c r="D89" s="2" t="str">
        <f t="shared" ca="1" si="13"/>
        <v>Discreta</v>
      </c>
      <c r="E89" s="28">
        <f t="shared" ca="1" si="15"/>
        <v>0.38089582780202713</v>
      </c>
      <c r="F89" s="2">
        <f t="shared" ca="1" si="14"/>
        <v>60</v>
      </c>
      <c r="G89" s="2">
        <f t="shared" ca="1" si="10"/>
        <v>30</v>
      </c>
      <c r="H89" s="2">
        <f t="shared" ca="1" si="11"/>
        <v>0</v>
      </c>
      <c r="I89" s="2">
        <f t="shared" ca="1" si="12"/>
        <v>0.5</v>
      </c>
      <c r="J89" s="2">
        <f t="shared" ca="1" si="7"/>
        <v>7.3999999999999986</v>
      </c>
    </row>
    <row r="90" spans="2:10" ht="15.5">
      <c r="B90" s="2">
        <v>69</v>
      </c>
      <c r="C90" s="28">
        <f t="shared" ca="1" si="15"/>
        <v>2.0500588993202618E-2</v>
      </c>
      <c r="D90" s="2" t="str">
        <f t="shared" ca="1" si="13"/>
        <v>Buona</v>
      </c>
      <c r="E90" s="28">
        <f t="shared" ca="1" si="15"/>
        <v>0.11742370110950884</v>
      </c>
      <c r="F90" s="2">
        <f t="shared" ca="1" si="14"/>
        <v>60</v>
      </c>
      <c r="G90" s="2">
        <f t="shared" ca="1" si="10"/>
        <v>30</v>
      </c>
      <c r="H90" s="2">
        <f t="shared" ca="1" si="11"/>
        <v>0</v>
      </c>
      <c r="I90" s="2">
        <f t="shared" ca="1" si="12"/>
        <v>0.5</v>
      </c>
      <c r="J90" s="2">
        <f t="shared" ca="1" si="7"/>
        <v>7.3999999999999986</v>
      </c>
    </row>
    <row r="91" spans="2:10" ht="15.5">
      <c r="B91" s="2">
        <v>70</v>
      </c>
      <c r="C91" s="28">
        <f t="shared" ca="1" si="15"/>
        <v>4.0644253740363068E-2</v>
      </c>
      <c r="D91" s="2" t="str">
        <f t="shared" ca="1" si="13"/>
        <v>Buona</v>
      </c>
      <c r="E91" s="28">
        <f t="shared" ca="1" si="15"/>
        <v>0.24679376662706931</v>
      </c>
      <c r="F91" s="2">
        <f t="shared" ca="1" si="14"/>
        <v>70</v>
      </c>
      <c r="G91" s="2">
        <f t="shared" ca="1" si="10"/>
        <v>35</v>
      </c>
      <c r="H91" s="2">
        <f t="shared" ca="1" si="11"/>
        <v>0</v>
      </c>
      <c r="I91" s="2">
        <f t="shared" ca="1" si="12"/>
        <v>0</v>
      </c>
      <c r="J91" s="2">
        <f t="shared" ca="1" si="7"/>
        <v>11.899999999999999</v>
      </c>
    </row>
    <row r="92" spans="2:10" ht="15.5">
      <c r="B92" s="2">
        <v>71</v>
      </c>
      <c r="C92" s="28">
        <f t="shared" ca="1" si="15"/>
        <v>0.43477835892820493</v>
      </c>
      <c r="D92" s="2" t="str">
        <f t="shared" ca="1" si="13"/>
        <v>Discreta</v>
      </c>
      <c r="E92" s="28">
        <f t="shared" ca="1" si="15"/>
        <v>0.40375608512770433</v>
      </c>
      <c r="F92" s="2">
        <f t="shared" ca="1" si="14"/>
        <v>60</v>
      </c>
      <c r="G92" s="2">
        <f t="shared" ca="1" si="10"/>
        <v>30</v>
      </c>
      <c r="H92" s="2">
        <f t="shared" ca="1" si="11"/>
        <v>0</v>
      </c>
      <c r="I92" s="2">
        <f t="shared" ca="1" si="12"/>
        <v>0.5</v>
      </c>
      <c r="J92" s="2">
        <f t="shared" ca="1" si="7"/>
        <v>7.3999999999999986</v>
      </c>
    </row>
    <row r="93" spans="2:10" ht="15.5">
      <c r="B93" s="2">
        <v>72</v>
      </c>
      <c r="C93" s="28">
        <f t="shared" ca="1" si="15"/>
        <v>0.90790881516248245</v>
      </c>
      <c r="D93" s="2" t="str">
        <f t="shared" ca="1" si="13"/>
        <v>Brutta</v>
      </c>
      <c r="E93" s="28">
        <f t="shared" ca="1" si="15"/>
        <v>0.84672585304225423</v>
      </c>
      <c r="F93" s="2">
        <f t="shared" ca="1" si="14"/>
        <v>70</v>
      </c>
      <c r="G93" s="2">
        <f t="shared" ca="1" si="10"/>
        <v>35</v>
      </c>
      <c r="H93" s="2">
        <f t="shared" ca="1" si="11"/>
        <v>0</v>
      </c>
      <c r="I93" s="2">
        <f t="shared" ca="1" si="12"/>
        <v>0</v>
      </c>
      <c r="J93" s="2">
        <f t="shared" ca="1" si="7"/>
        <v>11.899999999999999</v>
      </c>
    </row>
    <row r="94" spans="2:10" ht="15.5">
      <c r="B94" s="2">
        <v>73</v>
      </c>
      <c r="C94" s="28">
        <f t="shared" ca="1" si="15"/>
        <v>0.58591251653793197</v>
      </c>
      <c r="D94" s="2" t="str">
        <f t="shared" ca="1" si="13"/>
        <v>Discreta</v>
      </c>
      <c r="E94" s="28">
        <f t="shared" ca="1" si="15"/>
        <v>0.65566546979154838</v>
      </c>
      <c r="F94" s="2">
        <f t="shared" ca="1" si="14"/>
        <v>60</v>
      </c>
      <c r="G94" s="2">
        <f t="shared" ca="1" si="10"/>
        <v>30</v>
      </c>
      <c r="H94" s="2">
        <f t="shared" ca="1" si="11"/>
        <v>0</v>
      </c>
      <c r="I94" s="2">
        <f t="shared" ca="1" si="12"/>
        <v>0.5</v>
      </c>
      <c r="J94" s="2">
        <f t="shared" ca="1" si="7"/>
        <v>7.3999999999999986</v>
      </c>
    </row>
    <row r="95" spans="2:10" ht="15.5">
      <c r="B95" s="2">
        <v>74</v>
      </c>
      <c r="C95" s="28">
        <f t="shared" ca="1" si="15"/>
        <v>0.82837051213328483</v>
      </c>
      <c r="D95" s="2" t="str">
        <f t="shared" ca="1" si="13"/>
        <v>Brutta</v>
      </c>
      <c r="E95" s="28">
        <f t="shared" ca="1" si="15"/>
        <v>0.75902143709167558</v>
      </c>
      <c r="F95" s="2">
        <f t="shared" ca="1" si="14"/>
        <v>60</v>
      </c>
      <c r="G95" s="2">
        <f t="shared" ca="1" si="10"/>
        <v>30</v>
      </c>
      <c r="H95" s="2">
        <f t="shared" ca="1" si="11"/>
        <v>0</v>
      </c>
      <c r="I95" s="2">
        <f t="shared" ca="1" si="12"/>
        <v>0.5</v>
      </c>
      <c r="J95" s="2">
        <f t="shared" ca="1" si="7"/>
        <v>7.3999999999999986</v>
      </c>
    </row>
    <row r="96" spans="2:10" ht="15.5">
      <c r="B96" s="2">
        <v>75</v>
      </c>
      <c r="C96" s="28">
        <f t="shared" ca="1" si="15"/>
        <v>0.46604189597348211</v>
      </c>
      <c r="D96" s="2" t="str">
        <f t="shared" ca="1" si="13"/>
        <v>Discreta</v>
      </c>
      <c r="E96" s="28">
        <f t="shared" ca="1" si="15"/>
        <v>0.58776845354235685</v>
      </c>
      <c r="F96" s="2">
        <f t="shared" ca="1" si="14"/>
        <v>60</v>
      </c>
      <c r="G96" s="2">
        <f t="shared" ca="1" si="10"/>
        <v>30</v>
      </c>
      <c r="H96" s="2">
        <f t="shared" ca="1" si="11"/>
        <v>0</v>
      </c>
      <c r="I96" s="2">
        <f t="shared" ca="1" si="12"/>
        <v>0.5</v>
      </c>
      <c r="J96" s="2">
        <f t="shared" ca="1" si="7"/>
        <v>7.3999999999999986</v>
      </c>
    </row>
    <row r="97" spans="2:10" ht="15.5">
      <c r="B97" s="2">
        <v>76</v>
      </c>
      <c r="C97" s="28">
        <f t="shared" ca="1" si="15"/>
        <v>0.59980582304758867</v>
      </c>
      <c r="D97" s="2" t="str">
        <f t="shared" ca="1" si="13"/>
        <v>Discreta</v>
      </c>
      <c r="E97" s="28">
        <f t="shared" ca="1" si="15"/>
        <v>0.31742196009879076</v>
      </c>
      <c r="F97" s="2">
        <f t="shared" ca="1" si="14"/>
        <v>60</v>
      </c>
      <c r="G97" s="2">
        <f t="shared" ca="1" si="10"/>
        <v>30</v>
      </c>
      <c r="H97" s="2">
        <f t="shared" ca="1" si="11"/>
        <v>0</v>
      </c>
      <c r="I97" s="2">
        <f t="shared" ca="1" si="12"/>
        <v>0.5</v>
      </c>
      <c r="J97" s="2">
        <f t="shared" ca="1" si="7"/>
        <v>7.3999999999999986</v>
      </c>
    </row>
    <row r="98" spans="2:10" ht="15.5">
      <c r="B98" s="2">
        <v>77</v>
      </c>
      <c r="C98" s="28">
        <f t="shared" ca="1" si="15"/>
        <v>0.87611552716034058</v>
      </c>
      <c r="D98" s="2" t="str">
        <f t="shared" ca="1" si="13"/>
        <v>Brutta</v>
      </c>
      <c r="E98" s="28">
        <f t="shared" ca="1" si="15"/>
        <v>7.8373218924075116E-2</v>
      </c>
      <c r="F98" s="2">
        <f t="shared" ca="1" si="14"/>
        <v>40</v>
      </c>
      <c r="G98" s="2">
        <f t="shared" ca="1" si="10"/>
        <v>20</v>
      </c>
      <c r="H98" s="2">
        <f t="shared" ca="1" si="11"/>
        <v>0</v>
      </c>
      <c r="I98" s="2">
        <f t="shared" ca="1" si="12"/>
        <v>1.5</v>
      </c>
      <c r="J98" s="2">
        <f t="shared" ca="1" si="7"/>
        <v>-1.6000000000000014</v>
      </c>
    </row>
    <row r="99" spans="2:10" ht="15.5">
      <c r="B99" s="2">
        <v>78</v>
      </c>
      <c r="C99" s="28">
        <f t="shared" ca="1" si="15"/>
        <v>0.79450220417661777</v>
      </c>
      <c r="D99" s="2" t="str">
        <f t="shared" ca="1" si="13"/>
        <v>Discreta</v>
      </c>
      <c r="E99" s="28">
        <f t="shared" ca="1" si="15"/>
        <v>0.85500414918591838</v>
      </c>
      <c r="F99" s="2">
        <f t="shared" ca="1" si="14"/>
        <v>70</v>
      </c>
      <c r="G99" s="2">
        <f t="shared" ca="1" si="10"/>
        <v>35</v>
      </c>
      <c r="H99" s="2">
        <f t="shared" ca="1" si="11"/>
        <v>0</v>
      </c>
      <c r="I99" s="2">
        <f t="shared" ca="1" si="12"/>
        <v>0</v>
      </c>
      <c r="J99" s="2">
        <f t="shared" ca="1" si="7"/>
        <v>11.899999999999999</v>
      </c>
    </row>
    <row r="100" spans="2:10" ht="15.5">
      <c r="B100" s="2">
        <v>79</v>
      </c>
      <c r="C100" s="28">
        <f t="shared" ca="1" si="15"/>
        <v>0.68441853561876109</v>
      </c>
      <c r="D100" s="2" t="str">
        <f t="shared" ca="1" si="13"/>
        <v>Discreta</v>
      </c>
      <c r="E100" s="28">
        <f t="shared" ca="1" si="15"/>
        <v>0.84761638675564943</v>
      </c>
      <c r="F100" s="2">
        <f t="shared" ca="1" si="14"/>
        <v>70</v>
      </c>
      <c r="G100" s="2">
        <f t="shared" ca="1" si="10"/>
        <v>35</v>
      </c>
      <c r="H100" s="2">
        <f t="shared" ca="1" si="11"/>
        <v>0</v>
      </c>
      <c r="I100" s="2">
        <f t="shared" ca="1" si="12"/>
        <v>0</v>
      </c>
      <c r="J100" s="2">
        <f t="shared" ca="1" si="7"/>
        <v>11.899999999999999</v>
      </c>
    </row>
    <row r="101" spans="2:10" ht="15.5">
      <c r="B101" s="2">
        <v>80</v>
      </c>
      <c r="C101" s="28">
        <f t="shared" ca="1" si="15"/>
        <v>2.951189252861619E-2</v>
      </c>
      <c r="D101" s="2" t="str">
        <f t="shared" ca="1" si="13"/>
        <v>Buona</v>
      </c>
      <c r="E101" s="28">
        <f t="shared" ca="1" si="15"/>
        <v>6.8979824076658147E-3</v>
      </c>
      <c r="F101" s="2">
        <f t="shared" ca="1" si="14"/>
        <v>40</v>
      </c>
      <c r="G101" s="2">
        <f t="shared" ca="1" si="10"/>
        <v>20</v>
      </c>
      <c r="H101" s="2">
        <f t="shared" ca="1" si="11"/>
        <v>0</v>
      </c>
      <c r="I101" s="2">
        <f t="shared" ca="1" si="12"/>
        <v>1.5</v>
      </c>
      <c r="J101" s="2">
        <f t="shared" ca="1" si="7"/>
        <v>-1.6000000000000014</v>
      </c>
    </row>
    <row r="102" spans="2:10" ht="15.5">
      <c r="B102" s="2">
        <v>81</v>
      </c>
      <c r="C102" s="28">
        <f t="shared" ca="1" si="15"/>
        <v>0.62606782230737679</v>
      </c>
      <c r="D102" s="2" t="str">
        <f t="shared" ca="1" si="13"/>
        <v>Discreta</v>
      </c>
      <c r="E102" s="28">
        <f t="shared" ca="1" si="15"/>
        <v>0.45376444385534198</v>
      </c>
      <c r="F102" s="2">
        <f t="shared" ca="1" si="14"/>
        <v>60</v>
      </c>
      <c r="G102" s="2">
        <f t="shared" ca="1" si="10"/>
        <v>30</v>
      </c>
      <c r="H102" s="2">
        <f t="shared" ca="1" si="11"/>
        <v>0</v>
      </c>
      <c r="I102" s="2">
        <f t="shared" ca="1" si="12"/>
        <v>0.5</v>
      </c>
      <c r="J102" s="2">
        <f t="shared" ca="1" si="7"/>
        <v>7.3999999999999986</v>
      </c>
    </row>
    <row r="103" spans="2:10" ht="15.5">
      <c r="B103" s="2">
        <v>82</v>
      </c>
      <c r="C103" s="28">
        <f t="shared" ca="1" si="15"/>
        <v>0.81063451240176887</v>
      </c>
      <c r="D103" s="2" t="str">
        <f t="shared" ca="1" si="13"/>
        <v>Brutta</v>
      </c>
      <c r="E103" s="28">
        <f t="shared" ca="1" si="15"/>
        <v>0.54435823145876783</v>
      </c>
      <c r="F103" s="2">
        <f t="shared" ca="1" si="14"/>
        <v>50</v>
      </c>
      <c r="G103" s="2">
        <f t="shared" ca="1" si="10"/>
        <v>25</v>
      </c>
      <c r="H103" s="2">
        <f t="shared" ca="1" si="11"/>
        <v>0</v>
      </c>
      <c r="I103" s="2">
        <f t="shared" ca="1" si="12"/>
        <v>1</v>
      </c>
      <c r="J103" s="2">
        <f t="shared" ca="1" si="7"/>
        <v>2.8999999999999986</v>
      </c>
    </row>
    <row r="104" spans="2:10" ht="15.5">
      <c r="B104" s="2">
        <v>83</v>
      </c>
      <c r="C104" s="28">
        <f t="shared" ca="1" si="15"/>
        <v>0.27082678360762147</v>
      </c>
      <c r="D104" s="2" t="str">
        <f t="shared" ca="1" si="13"/>
        <v>Buona</v>
      </c>
      <c r="E104" s="28">
        <f t="shared" ca="1" si="15"/>
        <v>0.33764475291670659</v>
      </c>
      <c r="F104" s="2">
        <f t="shared" ca="1" si="14"/>
        <v>70</v>
      </c>
      <c r="G104" s="2">
        <f t="shared" ca="1" si="10"/>
        <v>35</v>
      </c>
      <c r="H104" s="2">
        <f t="shared" ca="1" si="11"/>
        <v>0</v>
      </c>
      <c r="I104" s="2">
        <f t="shared" ca="1" si="12"/>
        <v>0</v>
      </c>
      <c r="J104" s="2">
        <f t="shared" ca="1" si="7"/>
        <v>11.899999999999999</v>
      </c>
    </row>
    <row r="105" spans="2:10" ht="15.5">
      <c r="B105" s="2">
        <v>84</v>
      </c>
      <c r="C105" s="28">
        <f t="shared" ca="1" si="15"/>
        <v>8.0517807699895694E-2</v>
      </c>
      <c r="D105" s="2" t="str">
        <f t="shared" ca="1" si="13"/>
        <v>Buona</v>
      </c>
      <c r="E105" s="28">
        <f t="shared" ca="1" si="15"/>
        <v>0.19635913438374897</v>
      </c>
      <c r="F105" s="2">
        <f t="shared" ca="1" si="14"/>
        <v>60</v>
      </c>
      <c r="G105" s="2">
        <f t="shared" ca="1" si="10"/>
        <v>30</v>
      </c>
      <c r="H105" s="2">
        <f t="shared" ca="1" si="11"/>
        <v>0</v>
      </c>
      <c r="I105" s="2">
        <f t="shared" ca="1" si="12"/>
        <v>0.5</v>
      </c>
      <c r="J105" s="2">
        <f t="shared" ca="1" si="7"/>
        <v>7.3999999999999986</v>
      </c>
    </row>
    <row r="106" spans="2:10" ht="15.5">
      <c r="B106" s="2">
        <v>85</v>
      </c>
      <c r="C106" s="28">
        <f t="shared" ca="1" si="15"/>
        <v>0.51351157234453881</v>
      </c>
      <c r="D106" s="2" t="str">
        <f t="shared" ca="1" si="13"/>
        <v>Discreta</v>
      </c>
      <c r="E106" s="28">
        <f t="shared" ca="1" si="15"/>
        <v>0.63637604735140174</v>
      </c>
      <c r="F106" s="2">
        <f t="shared" ca="1" si="14"/>
        <v>60</v>
      </c>
      <c r="G106" s="2">
        <f t="shared" ca="1" si="10"/>
        <v>30</v>
      </c>
      <c r="H106" s="2">
        <f t="shared" ca="1" si="11"/>
        <v>0</v>
      </c>
      <c r="I106" s="2">
        <f t="shared" ca="1" si="12"/>
        <v>0.5</v>
      </c>
      <c r="J106" s="2">
        <f t="shared" ref="J106:J169" ca="1" si="16">G106-$J$1*$F$1-H106+I106</f>
        <v>7.3999999999999986</v>
      </c>
    </row>
    <row r="107" spans="2:10" ht="15.5">
      <c r="B107" s="2">
        <v>86</v>
      </c>
      <c r="C107" s="28">
        <f t="shared" ca="1" si="15"/>
        <v>7.4902416425481566E-2</v>
      </c>
      <c r="D107" s="2" t="str">
        <f t="shared" ca="1" si="13"/>
        <v>Buona</v>
      </c>
      <c r="E107" s="28">
        <f t="shared" ca="1" si="15"/>
        <v>6.9761594296832818E-2</v>
      </c>
      <c r="F107" s="2">
        <f t="shared" ca="1" si="14"/>
        <v>50</v>
      </c>
      <c r="G107" s="2">
        <f t="shared" ca="1" si="10"/>
        <v>25</v>
      </c>
      <c r="H107" s="2">
        <f t="shared" ca="1" si="11"/>
        <v>0</v>
      </c>
      <c r="I107" s="2">
        <f t="shared" ca="1" si="12"/>
        <v>1</v>
      </c>
      <c r="J107" s="2">
        <f t="shared" ca="1" si="16"/>
        <v>2.8999999999999986</v>
      </c>
    </row>
    <row r="108" spans="2:10" ht="15.5">
      <c r="B108" s="2">
        <v>87</v>
      </c>
      <c r="C108" s="28">
        <f t="shared" ca="1" si="15"/>
        <v>0.6517152688531197</v>
      </c>
      <c r="D108" s="2" t="str">
        <f t="shared" ca="1" si="13"/>
        <v>Discreta</v>
      </c>
      <c r="E108" s="28">
        <f t="shared" ca="1" si="15"/>
        <v>0.69850922499669588</v>
      </c>
      <c r="F108" s="2">
        <f t="shared" ca="1" si="14"/>
        <v>70</v>
      </c>
      <c r="G108" s="2">
        <f t="shared" ca="1" si="10"/>
        <v>35</v>
      </c>
      <c r="H108" s="2">
        <f t="shared" ca="1" si="11"/>
        <v>0</v>
      </c>
      <c r="I108" s="2">
        <f t="shared" ca="1" si="12"/>
        <v>0</v>
      </c>
      <c r="J108" s="2">
        <f t="shared" ca="1" si="16"/>
        <v>11.899999999999999</v>
      </c>
    </row>
    <row r="109" spans="2:10" ht="15.5">
      <c r="B109" s="2">
        <v>88</v>
      </c>
      <c r="C109" s="28">
        <f t="shared" ca="1" si="15"/>
        <v>0.94677310939736603</v>
      </c>
      <c r="D109" s="2" t="str">
        <f t="shared" ca="1" si="13"/>
        <v>Brutta</v>
      </c>
      <c r="E109" s="28">
        <f t="shared" ca="1" si="15"/>
        <v>0.38440675969362303</v>
      </c>
      <c r="F109" s="2">
        <f t="shared" ca="1" si="14"/>
        <v>40</v>
      </c>
      <c r="G109" s="2">
        <f t="shared" ca="1" si="10"/>
        <v>20</v>
      </c>
      <c r="H109" s="2">
        <f t="shared" ca="1" si="11"/>
        <v>0</v>
      </c>
      <c r="I109" s="2">
        <f t="shared" ca="1" si="12"/>
        <v>1.5</v>
      </c>
      <c r="J109" s="2">
        <f t="shared" ca="1" si="16"/>
        <v>-1.6000000000000014</v>
      </c>
    </row>
    <row r="110" spans="2:10" ht="15.5">
      <c r="B110" s="2">
        <v>89</v>
      </c>
      <c r="C110" s="28">
        <f t="shared" ca="1" si="15"/>
        <v>0.30543939894853755</v>
      </c>
      <c r="D110" s="2" t="str">
        <f t="shared" ca="1" si="13"/>
        <v>Buona</v>
      </c>
      <c r="E110" s="28">
        <f t="shared" ca="1" si="15"/>
        <v>0.95845923557204604</v>
      </c>
      <c r="F110" s="2">
        <f t="shared" ca="1" si="14"/>
        <v>100</v>
      </c>
      <c r="G110" s="2">
        <f t="shared" ca="1" si="10"/>
        <v>35</v>
      </c>
      <c r="H110" s="2">
        <f t="shared" ca="1" si="11"/>
        <v>5.0999999999999996</v>
      </c>
      <c r="I110" s="2">
        <f t="shared" ca="1" si="12"/>
        <v>0</v>
      </c>
      <c r="J110" s="2">
        <f t="shared" ca="1" si="16"/>
        <v>6.7999999999999989</v>
      </c>
    </row>
    <row r="111" spans="2:10" ht="15.5">
      <c r="B111" s="2">
        <v>90</v>
      </c>
      <c r="C111" s="28">
        <f t="shared" ca="1" si="15"/>
        <v>0.69301234053449601</v>
      </c>
      <c r="D111" s="2" t="str">
        <f t="shared" ca="1" si="13"/>
        <v>Discreta</v>
      </c>
      <c r="E111" s="28">
        <f t="shared" ca="1" si="15"/>
        <v>0.30562259774538059</v>
      </c>
      <c r="F111" s="2">
        <f t="shared" ca="1" si="14"/>
        <v>60</v>
      </c>
      <c r="G111" s="2">
        <f t="shared" ca="1" si="10"/>
        <v>30</v>
      </c>
      <c r="H111" s="2">
        <f t="shared" ca="1" si="11"/>
        <v>0</v>
      </c>
      <c r="I111" s="2">
        <f t="shared" ca="1" si="12"/>
        <v>0.5</v>
      </c>
      <c r="J111" s="2">
        <f t="shared" ca="1" si="16"/>
        <v>7.3999999999999986</v>
      </c>
    </row>
    <row r="112" spans="2:10" ht="15.5">
      <c r="B112" s="2">
        <v>91</v>
      </c>
      <c r="C112" s="28">
        <f t="shared" ca="1" si="15"/>
        <v>0.1449605259283181</v>
      </c>
      <c r="D112" s="2" t="str">
        <f t="shared" ca="1" si="13"/>
        <v>Buona</v>
      </c>
      <c r="E112" s="28">
        <f t="shared" ca="1" si="15"/>
        <v>0.57763249916689829</v>
      </c>
      <c r="F112" s="2">
        <f t="shared" ca="1" si="14"/>
        <v>80</v>
      </c>
      <c r="G112" s="2">
        <f t="shared" ca="1" si="10"/>
        <v>35</v>
      </c>
      <c r="H112" s="2">
        <f t="shared" ca="1" si="11"/>
        <v>1.6999999999999997</v>
      </c>
      <c r="I112" s="2">
        <f t="shared" ca="1" si="12"/>
        <v>0</v>
      </c>
      <c r="J112" s="2">
        <f t="shared" ca="1" si="16"/>
        <v>10.199999999999999</v>
      </c>
    </row>
    <row r="113" spans="2:10" ht="15.5">
      <c r="B113" s="2">
        <v>92</v>
      </c>
      <c r="C113" s="28">
        <f t="shared" ca="1" si="15"/>
        <v>0.37548118788441931</v>
      </c>
      <c r="D113" s="2" t="str">
        <f t="shared" ca="1" si="13"/>
        <v>Discreta</v>
      </c>
      <c r="E113" s="28">
        <f t="shared" ca="1" si="15"/>
        <v>8.2146155654692188E-2</v>
      </c>
      <c r="F113" s="2">
        <f t="shared" ca="1" si="14"/>
        <v>40</v>
      </c>
      <c r="G113" s="2">
        <f t="shared" ca="1" si="10"/>
        <v>20</v>
      </c>
      <c r="H113" s="2">
        <f t="shared" ca="1" si="11"/>
        <v>0</v>
      </c>
      <c r="I113" s="2">
        <f t="shared" ca="1" si="12"/>
        <v>1.5</v>
      </c>
      <c r="J113" s="2">
        <f t="shared" ca="1" si="16"/>
        <v>-1.6000000000000014</v>
      </c>
    </row>
    <row r="114" spans="2:10" ht="15.5">
      <c r="B114" s="2">
        <v>93</v>
      </c>
      <c r="C114" s="28">
        <f t="shared" ca="1" si="15"/>
        <v>0.70652336589247022</v>
      </c>
      <c r="D114" s="2" t="str">
        <f t="shared" ca="1" si="13"/>
        <v>Discreta</v>
      </c>
      <c r="E114" s="28">
        <f t="shared" ca="1" si="15"/>
        <v>0.12187521098222509</v>
      </c>
      <c r="F114" s="2">
        <f t="shared" ca="1" si="14"/>
        <v>50</v>
      </c>
      <c r="G114" s="2">
        <f t="shared" ca="1" si="10"/>
        <v>25</v>
      </c>
      <c r="H114" s="2">
        <f t="shared" ca="1" si="11"/>
        <v>0</v>
      </c>
      <c r="I114" s="2">
        <f t="shared" ca="1" si="12"/>
        <v>1</v>
      </c>
      <c r="J114" s="2">
        <f t="shared" ca="1" si="16"/>
        <v>2.8999999999999986</v>
      </c>
    </row>
    <row r="115" spans="2:10" ht="15.5">
      <c r="B115" s="2">
        <v>94</v>
      </c>
      <c r="C115" s="28">
        <f t="shared" ca="1" si="15"/>
        <v>6.4003973546203907E-2</v>
      </c>
      <c r="D115" s="2" t="str">
        <f t="shared" ca="1" si="13"/>
        <v>Buona</v>
      </c>
      <c r="E115" s="28">
        <f t="shared" ca="1" si="15"/>
        <v>0.54341048305014017</v>
      </c>
      <c r="F115" s="2">
        <f t="shared" ca="1" si="14"/>
        <v>80</v>
      </c>
      <c r="G115" s="2">
        <f t="shared" ca="1" si="10"/>
        <v>35</v>
      </c>
      <c r="H115" s="2">
        <f t="shared" ca="1" si="11"/>
        <v>1.6999999999999997</v>
      </c>
      <c r="I115" s="2">
        <f t="shared" ca="1" si="12"/>
        <v>0</v>
      </c>
      <c r="J115" s="2">
        <f t="shared" ca="1" si="16"/>
        <v>10.199999999999999</v>
      </c>
    </row>
    <row r="116" spans="2:10" ht="15.5">
      <c r="B116" s="2">
        <v>95</v>
      </c>
      <c r="C116" s="28">
        <f t="shared" ca="1" si="15"/>
        <v>0.43050198841437959</v>
      </c>
      <c r="D116" s="2" t="str">
        <f t="shared" ca="1" si="13"/>
        <v>Discreta</v>
      </c>
      <c r="E116" s="28">
        <f t="shared" ca="1" si="15"/>
        <v>0.31363827999825744</v>
      </c>
      <c r="F116" s="2">
        <f t="shared" ca="1" si="14"/>
        <v>60</v>
      </c>
      <c r="G116" s="2">
        <f t="shared" ca="1" si="10"/>
        <v>30</v>
      </c>
      <c r="H116" s="2">
        <f t="shared" ca="1" si="11"/>
        <v>0</v>
      </c>
      <c r="I116" s="2">
        <f t="shared" ca="1" si="12"/>
        <v>0.5</v>
      </c>
      <c r="J116" s="2">
        <f t="shared" ca="1" si="16"/>
        <v>7.3999999999999986</v>
      </c>
    </row>
    <row r="117" spans="2:10" ht="15.5">
      <c r="B117" s="2">
        <v>96</v>
      </c>
      <c r="C117" s="28">
        <f t="shared" ca="1" si="15"/>
        <v>0.13547847215887843</v>
      </c>
      <c r="D117" s="2" t="str">
        <f t="shared" ca="1" si="13"/>
        <v>Buona</v>
      </c>
      <c r="E117" s="28">
        <f t="shared" ca="1" si="15"/>
        <v>0.39848280931902114</v>
      </c>
      <c r="F117" s="2">
        <f t="shared" ca="1" si="14"/>
        <v>70</v>
      </c>
      <c r="G117" s="2">
        <f t="shared" ca="1" si="10"/>
        <v>35</v>
      </c>
      <c r="H117" s="2">
        <f t="shared" ca="1" si="11"/>
        <v>0</v>
      </c>
      <c r="I117" s="2">
        <f t="shared" ca="1" si="12"/>
        <v>0</v>
      </c>
      <c r="J117" s="2">
        <f t="shared" ca="1" si="16"/>
        <v>11.899999999999999</v>
      </c>
    </row>
    <row r="118" spans="2:10" ht="15.5">
      <c r="B118" s="2">
        <v>97</v>
      </c>
      <c r="C118" s="28">
        <f t="shared" ca="1" si="15"/>
        <v>0.92467687793001585</v>
      </c>
      <c r="D118" s="2" t="str">
        <f t="shared" ca="1" si="13"/>
        <v>Brutta</v>
      </c>
      <c r="E118" s="28">
        <f t="shared" ca="1" si="15"/>
        <v>0.71109040886531472</v>
      </c>
      <c r="F118" s="2">
        <f t="shared" ca="1" si="14"/>
        <v>60</v>
      </c>
      <c r="G118" s="2">
        <f t="shared" ca="1" si="10"/>
        <v>30</v>
      </c>
      <c r="H118" s="2">
        <f t="shared" ca="1" si="11"/>
        <v>0</v>
      </c>
      <c r="I118" s="2">
        <f t="shared" ca="1" si="12"/>
        <v>0.5</v>
      </c>
      <c r="J118" s="2">
        <f t="shared" ca="1" si="16"/>
        <v>7.3999999999999986</v>
      </c>
    </row>
    <row r="119" spans="2:10" ht="15.5">
      <c r="B119" s="2">
        <v>98</v>
      </c>
      <c r="C119" s="28">
        <f t="shared" ca="1" si="15"/>
        <v>0.2954992076394708</v>
      </c>
      <c r="D119" s="2" t="str">
        <f t="shared" ca="1" si="13"/>
        <v>Buona</v>
      </c>
      <c r="E119" s="28">
        <f t="shared" ca="1" si="15"/>
        <v>0.24883478257512226</v>
      </c>
      <c r="F119" s="2">
        <f t="shared" ca="1" si="14"/>
        <v>70</v>
      </c>
      <c r="G119" s="2">
        <f t="shared" ca="1" si="10"/>
        <v>35</v>
      </c>
      <c r="H119" s="2">
        <f t="shared" ca="1" si="11"/>
        <v>0</v>
      </c>
      <c r="I119" s="2">
        <f t="shared" ca="1" si="12"/>
        <v>0</v>
      </c>
      <c r="J119" s="2">
        <f t="shared" ca="1" si="16"/>
        <v>11.899999999999999</v>
      </c>
    </row>
    <row r="120" spans="2:10" ht="15.5">
      <c r="B120" s="2">
        <v>99</v>
      </c>
      <c r="C120" s="28">
        <f t="shared" ca="1" si="15"/>
        <v>0.49797057500088548</v>
      </c>
      <c r="D120" s="2" t="str">
        <f t="shared" ca="1" si="13"/>
        <v>Discreta</v>
      </c>
      <c r="E120" s="28">
        <f t="shared" ca="1" si="15"/>
        <v>0.99328154699641158</v>
      </c>
      <c r="F120" s="2">
        <f t="shared" ca="1" si="14"/>
        <v>90</v>
      </c>
      <c r="G120" s="2">
        <f t="shared" ca="1" si="10"/>
        <v>35</v>
      </c>
      <c r="H120" s="2">
        <f t="shared" ca="1" si="11"/>
        <v>3.3999999999999995</v>
      </c>
      <c r="I120" s="2">
        <f t="shared" ca="1" si="12"/>
        <v>0</v>
      </c>
      <c r="J120" s="2">
        <f t="shared" ca="1" si="16"/>
        <v>8.5</v>
      </c>
    </row>
    <row r="121" spans="2:10" ht="15.5">
      <c r="B121" s="2">
        <v>100</v>
      </c>
      <c r="C121" s="28">
        <f t="shared" ca="1" si="15"/>
        <v>0.97987282530114461</v>
      </c>
      <c r="D121" s="2" t="str">
        <f t="shared" ca="1" si="13"/>
        <v>Brutta</v>
      </c>
      <c r="E121" s="28">
        <f t="shared" ca="1" si="15"/>
        <v>0.53664898089026336</v>
      </c>
      <c r="F121" s="2">
        <f t="shared" ca="1" si="14"/>
        <v>50</v>
      </c>
      <c r="G121" s="2">
        <f t="shared" ca="1" si="10"/>
        <v>25</v>
      </c>
      <c r="H121" s="2">
        <f t="shared" ca="1" si="11"/>
        <v>0</v>
      </c>
      <c r="I121" s="2">
        <f t="shared" ca="1" si="12"/>
        <v>1</v>
      </c>
      <c r="J121" s="2">
        <f t="shared" ca="1" si="16"/>
        <v>2.8999999999999986</v>
      </c>
    </row>
    <row r="122" spans="2:10" ht="15.5">
      <c r="B122" s="2">
        <v>101</v>
      </c>
      <c r="C122" s="28">
        <f t="shared" ca="1" si="15"/>
        <v>0.33426660447041634</v>
      </c>
      <c r="D122" s="2" t="str">
        <f t="shared" ca="1" si="13"/>
        <v>Buona</v>
      </c>
      <c r="E122" s="28">
        <f t="shared" ca="1" si="15"/>
        <v>0.23546100652781121</v>
      </c>
      <c r="F122" s="2">
        <f t="shared" ca="1" si="14"/>
        <v>70</v>
      </c>
      <c r="G122" s="2">
        <f t="shared" ca="1" si="10"/>
        <v>35</v>
      </c>
      <c r="H122" s="2">
        <f t="shared" ca="1" si="11"/>
        <v>0</v>
      </c>
      <c r="I122" s="2">
        <f t="shared" ca="1" si="12"/>
        <v>0</v>
      </c>
      <c r="J122" s="2">
        <f t="shared" ca="1" si="16"/>
        <v>11.899999999999999</v>
      </c>
    </row>
    <row r="123" spans="2:10" ht="15.5">
      <c r="B123" s="2">
        <v>102</v>
      </c>
      <c r="C123" s="28">
        <f t="shared" ca="1" si="15"/>
        <v>0.82166047238895001</v>
      </c>
      <c r="D123" s="2" t="str">
        <f t="shared" ca="1" si="13"/>
        <v>Brutta</v>
      </c>
      <c r="E123" s="28">
        <f t="shared" ca="1" si="15"/>
        <v>0.32060947230497328</v>
      </c>
      <c r="F123" s="2">
        <f t="shared" ca="1" si="14"/>
        <v>40</v>
      </c>
      <c r="G123" s="2">
        <f t="shared" ca="1" si="10"/>
        <v>20</v>
      </c>
      <c r="H123" s="2">
        <f t="shared" ca="1" si="11"/>
        <v>0</v>
      </c>
      <c r="I123" s="2">
        <f t="shared" ca="1" si="12"/>
        <v>1.5</v>
      </c>
      <c r="J123" s="2">
        <f t="shared" ca="1" si="16"/>
        <v>-1.6000000000000014</v>
      </c>
    </row>
    <row r="124" spans="2:10" ht="15.5">
      <c r="B124" s="2">
        <v>103</v>
      </c>
      <c r="C124" s="28">
        <f t="shared" ca="1" si="15"/>
        <v>0.31632066211263654</v>
      </c>
      <c r="D124" s="2" t="str">
        <f t="shared" ca="1" si="13"/>
        <v>Buona</v>
      </c>
      <c r="E124" s="28">
        <f t="shared" ca="1" si="15"/>
        <v>0.87875149054200663</v>
      </c>
      <c r="F124" s="2">
        <f t="shared" ca="1" si="14"/>
        <v>90</v>
      </c>
      <c r="G124" s="2">
        <f t="shared" ca="1" si="10"/>
        <v>35</v>
      </c>
      <c r="H124" s="2">
        <f t="shared" ca="1" si="11"/>
        <v>3.3999999999999995</v>
      </c>
      <c r="I124" s="2">
        <f t="shared" ca="1" si="12"/>
        <v>0</v>
      </c>
      <c r="J124" s="2">
        <f t="shared" ca="1" si="16"/>
        <v>8.5</v>
      </c>
    </row>
    <row r="125" spans="2:10" ht="15.5">
      <c r="B125" s="2">
        <v>104</v>
      </c>
      <c r="C125" s="28">
        <f t="shared" ca="1" si="15"/>
        <v>3.7842039031209529E-3</v>
      </c>
      <c r="D125" s="2" t="str">
        <f t="shared" ca="1" si="13"/>
        <v>Buona</v>
      </c>
      <c r="E125" s="28">
        <f t="shared" ca="1" si="15"/>
        <v>0.77059318650730835</v>
      </c>
      <c r="F125" s="2">
        <f t="shared" ca="1" si="14"/>
        <v>80</v>
      </c>
      <c r="G125" s="2">
        <f t="shared" ca="1" si="10"/>
        <v>35</v>
      </c>
      <c r="H125" s="2">
        <f t="shared" ca="1" si="11"/>
        <v>1.6999999999999997</v>
      </c>
      <c r="I125" s="2">
        <f t="shared" ca="1" si="12"/>
        <v>0</v>
      </c>
      <c r="J125" s="2">
        <f t="shared" ca="1" si="16"/>
        <v>10.199999999999999</v>
      </c>
    </row>
    <row r="126" spans="2:10" ht="15.5">
      <c r="B126" s="2">
        <v>105</v>
      </c>
      <c r="C126" s="28">
        <f t="shared" ca="1" si="15"/>
        <v>0.33561585632755275</v>
      </c>
      <c r="D126" s="2" t="str">
        <f t="shared" ca="1" si="13"/>
        <v>Buona</v>
      </c>
      <c r="E126" s="28">
        <f t="shared" ca="1" si="15"/>
        <v>0.77426410116725797</v>
      </c>
      <c r="F126" s="2">
        <f t="shared" ca="1" si="14"/>
        <v>80</v>
      </c>
      <c r="G126" s="2">
        <f t="shared" ca="1" si="10"/>
        <v>35</v>
      </c>
      <c r="H126" s="2">
        <f t="shared" ca="1" si="11"/>
        <v>1.6999999999999997</v>
      </c>
      <c r="I126" s="2">
        <f t="shared" ca="1" si="12"/>
        <v>0</v>
      </c>
      <c r="J126" s="2">
        <f t="shared" ca="1" si="16"/>
        <v>10.199999999999999</v>
      </c>
    </row>
    <row r="127" spans="2:10" ht="15.5">
      <c r="B127" s="2">
        <v>106</v>
      </c>
      <c r="C127" s="28">
        <f t="shared" ref="C127:E190" ca="1" si="17">RAND()</f>
        <v>0.81560237096209454</v>
      </c>
      <c r="D127" s="2" t="str">
        <f t="shared" ca="1" si="13"/>
        <v>Brutta</v>
      </c>
      <c r="E127" s="28">
        <f t="shared" ca="1" si="17"/>
        <v>0.57879114392159914</v>
      </c>
      <c r="F127" s="2">
        <f t="shared" ca="1" si="14"/>
        <v>50</v>
      </c>
      <c r="G127" s="2">
        <f t="shared" ca="1" si="10"/>
        <v>25</v>
      </c>
      <c r="H127" s="2">
        <f t="shared" ca="1" si="11"/>
        <v>0</v>
      </c>
      <c r="I127" s="2">
        <f t="shared" ca="1" si="12"/>
        <v>1</v>
      </c>
      <c r="J127" s="2">
        <f t="shared" ca="1" si="16"/>
        <v>2.8999999999999986</v>
      </c>
    </row>
    <row r="128" spans="2:10" ht="15.5">
      <c r="B128" s="2">
        <v>107</v>
      </c>
      <c r="C128" s="28">
        <f t="shared" ca="1" si="17"/>
        <v>0.7597777941641779</v>
      </c>
      <c r="D128" s="2" t="str">
        <f t="shared" ca="1" si="13"/>
        <v>Discreta</v>
      </c>
      <c r="E128" s="28">
        <f t="shared" ca="1" si="17"/>
        <v>9.0919728892488783E-2</v>
      </c>
      <c r="F128" s="2">
        <f t="shared" ca="1" si="14"/>
        <v>40</v>
      </c>
      <c r="G128" s="2">
        <f t="shared" ca="1" si="10"/>
        <v>20</v>
      </c>
      <c r="H128" s="2">
        <f t="shared" ca="1" si="11"/>
        <v>0</v>
      </c>
      <c r="I128" s="2">
        <f t="shared" ca="1" si="12"/>
        <v>1.5</v>
      </c>
      <c r="J128" s="2">
        <f t="shared" ca="1" si="16"/>
        <v>-1.6000000000000014</v>
      </c>
    </row>
    <row r="129" spans="2:10" ht="15.5">
      <c r="B129" s="2">
        <v>108</v>
      </c>
      <c r="C129" s="28">
        <f t="shared" ca="1" si="17"/>
        <v>0.97824460902911292</v>
      </c>
      <c r="D129" s="2" t="str">
        <f t="shared" ca="1" si="13"/>
        <v>Brutta</v>
      </c>
      <c r="E129" s="28">
        <f t="shared" ca="1" si="17"/>
        <v>0.17426125753315647</v>
      </c>
      <c r="F129" s="2">
        <f t="shared" ca="1" si="14"/>
        <v>40</v>
      </c>
      <c r="G129" s="2">
        <f t="shared" ca="1" si="10"/>
        <v>20</v>
      </c>
      <c r="H129" s="2">
        <f t="shared" ca="1" si="11"/>
        <v>0</v>
      </c>
      <c r="I129" s="2">
        <f t="shared" ca="1" si="12"/>
        <v>1.5</v>
      </c>
      <c r="J129" s="2">
        <f t="shared" ca="1" si="16"/>
        <v>-1.6000000000000014</v>
      </c>
    </row>
    <row r="130" spans="2:10" ht="15.5">
      <c r="B130" s="2">
        <v>109</v>
      </c>
      <c r="C130" s="28">
        <f t="shared" ca="1" si="17"/>
        <v>3.1936400750028571E-2</v>
      </c>
      <c r="D130" s="2" t="str">
        <f t="shared" ca="1" si="13"/>
        <v>Buona</v>
      </c>
      <c r="E130" s="28">
        <f t="shared" ca="1" si="17"/>
        <v>0.88330073706270718</v>
      </c>
      <c r="F130" s="2">
        <f t="shared" ca="1" si="14"/>
        <v>90</v>
      </c>
      <c r="G130" s="2">
        <f t="shared" ca="1" si="10"/>
        <v>35</v>
      </c>
      <c r="H130" s="2">
        <f t="shared" ca="1" si="11"/>
        <v>3.3999999999999995</v>
      </c>
      <c r="I130" s="2">
        <f t="shared" ca="1" si="12"/>
        <v>0</v>
      </c>
      <c r="J130" s="2">
        <f t="shared" ca="1" si="16"/>
        <v>8.5</v>
      </c>
    </row>
    <row r="131" spans="2:10" ht="15.5">
      <c r="B131" s="2">
        <v>110</v>
      </c>
      <c r="C131" s="28">
        <f t="shared" ca="1" si="17"/>
        <v>0.52086224822278071</v>
      </c>
      <c r="D131" s="2" t="str">
        <f t="shared" ca="1" si="13"/>
        <v>Discreta</v>
      </c>
      <c r="E131" s="28">
        <f t="shared" ca="1" si="17"/>
        <v>0.37357148918973604</v>
      </c>
      <c r="F131" s="2">
        <f t="shared" ca="1" si="14"/>
        <v>60</v>
      </c>
      <c r="G131" s="2">
        <f t="shared" ca="1" si="10"/>
        <v>30</v>
      </c>
      <c r="H131" s="2">
        <f t="shared" ca="1" si="11"/>
        <v>0</v>
      </c>
      <c r="I131" s="2">
        <f t="shared" ca="1" si="12"/>
        <v>0.5</v>
      </c>
      <c r="J131" s="2">
        <f t="shared" ca="1" si="16"/>
        <v>7.3999999999999986</v>
      </c>
    </row>
    <row r="132" spans="2:10" ht="15.5">
      <c r="B132" s="2">
        <v>111</v>
      </c>
      <c r="C132" s="28">
        <f t="shared" ca="1" si="17"/>
        <v>0.36009433526973622</v>
      </c>
      <c r="D132" s="2" t="str">
        <f t="shared" ca="1" si="13"/>
        <v>Discreta</v>
      </c>
      <c r="E132" s="28">
        <f t="shared" ca="1" si="17"/>
        <v>9.4458216212121693E-2</v>
      </c>
      <c r="F132" s="2">
        <f t="shared" ca="1" si="14"/>
        <v>40</v>
      </c>
      <c r="G132" s="2">
        <f t="shared" ca="1" si="10"/>
        <v>20</v>
      </c>
      <c r="H132" s="2">
        <f t="shared" ca="1" si="11"/>
        <v>0</v>
      </c>
      <c r="I132" s="2">
        <f t="shared" ca="1" si="12"/>
        <v>1.5</v>
      </c>
      <c r="J132" s="2">
        <f t="shared" ca="1" si="16"/>
        <v>-1.6000000000000014</v>
      </c>
    </row>
    <row r="133" spans="2:10" ht="15.5">
      <c r="B133" s="2">
        <v>112</v>
      </c>
      <c r="C133" s="28">
        <f t="shared" ca="1" si="17"/>
        <v>0.89142810610119227</v>
      </c>
      <c r="D133" s="2" t="str">
        <f t="shared" ca="1" si="13"/>
        <v>Brutta</v>
      </c>
      <c r="E133" s="28">
        <f t="shared" ca="1" si="17"/>
        <v>0.77676082406610036</v>
      </c>
      <c r="F133" s="2">
        <f t="shared" ca="1" si="14"/>
        <v>60</v>
      </c>
      <c r="G133" s="2">
        <f t="shared" ca="1" si="10"/>
        <v>30</v>
      </c>
      <c r="H133" s="2">
        <f t="shared" ca="1" si="11"/>
        <v>0</v>
      </c>
      <c r="I133" s="2">
        <f t="shared" ca="1" si="12"/>
        <v>0.5</v>
      </c>
      <c r="J133" s="2">
        <f t="shared" ca="1" si="16"/>
        <v>7.3999999999999986</v>
      </c>
    </row>
    <row r="134" spans="2:10" ht="15.5">
      <c r="B134" s="2">
        <v>113</v>
      </c>
      <c r="C134" s="28">
        <f t="shared" ca="1" si="17"/>
        <v>0.65552066183474345</v>
      </c>
      <c r="D134" s="2" t="str">
        <f t="shared" ca="1" si="13"/>
        <v>Discreta</v>
      </c>
      <c r="E134" s="28">
        <f t="shared" ca="1" si="17"/>
        <v>0.68547844715004602</v>
      </c>
      <c r="F134" s="2">
        <f t="shared" ca="1" si="14"/>
        <v>70</v>
      </c>
      <c r="G134" s="2">
        <f t="shared" ca="1" si="10"/>
        <v>35</v>
      </c>
      <c r="H134" s="2">
        <f t="shared" ca="1" si="11"/>
        <v>0</v>
      </c>
      <c r="I134" s="2">
        <f t="shared" ca="1" si="12"/>
        <v>0</v>
      </c>
      <c r="J134" s="2">
        <f t="shared" ca="1" si="16"/>
        <v>11.899999999999999</v>
      </c>
    </row>
    <row r="135" spans="2:10" ht="15.5">
      <c r="B135" s="2">
        <v>114</v>
      </c>
      <c r="C135" s="28">
        <f t="shared" ca="1" si="17"/>
        <v>0.94337624403695952</v>
      </c>
      <c r="D135" s="2" t="str">
        <f t="shared" ca="1" si="13"/>
        <v>Brutta</v>
      </c>
      <c r="E135" s="28">
        <f t="shared" ca="1" si="17"/>
        <v>0.36468658978178869</v>
      </c>
      <c r="F135" s="2">
        <f t="shared" ca="1" si="14"/>
        <v>40</v>
      </c>
      <c r="G135" s="2">
        <f t="shared" ca="1" si="10"/>
        <v>20</v>
      </c>
      <c r="H135" s="2">
        <f t="shared" ca="1" si="11"/>
        <v>0</v>
      </c>
      <c r="I135" s="2">
        <f t="shared" ca="1" si="12"/>
        <v>1.5</v>
      </c>
      <c r="J135" s="2">
        <f t="shared" ca="1" si="16"/>
        <v>-1.6000000000000014</v>
      </c>
    </row>
    <row r="136" spans="2:10" ht="15.5">
      <c r="B136" s="2">
        <v>115</v>
      </c>
      <c r="C136" s="28">
        <f t="shared" ca="1" si="17"/>
        <v>0.43046514492534649</v>
      </c>
      <c r="D136" s="2" t="str">
        <f t="shared" ca="1" si="13"/>
        <v>Discreta</v>
      </c>
      <c r="E136" s="28">
        <f t="shared" ca="1" si="17"/>
        <v>0.69494612151732249</v>
      </c>
      <c r="F136" s="2">
        <f t="shared" ca="1" si="14"/>
        <v>70</v>
      </c>
      <c r="G136" s="2">
        <f t="shared" ca="1" si="10"/>
        <v>35</v>
      </c>
      <c r="H136" s="2">
        <f t="shared" ca="1" si="11"/>
        <v>0</v>
      </c>
      <c r="I136" s="2">
        <f t="shared" ca="1" si="12"/>
        <v>0</v>
      </c>
      <c r="J136" s="2">
        <f t="shared" ca="1" si="16"/>
        <v>11.899999999999999</v>
      </c>
    </row>
    <row r="137" spans="2:10" ht="15.5">
      <c r="B137" s="2">
        <v>116</v>
      </c>
      <c r="C137" s="28">
        <f t="shared" ca="1" si="17"/>
        <v>0.73533730974525457</v>
      </c>
      <c r="D137" s="2" t="str">
        <f t="shared" ca="1" si="13"/>
        <v>Discreta</v>
      </c>
      <c r="E137" s="28">
        <f t="shared" ca="1" si="17"/>
        <v>0.81736979327408121</v>
      </c>
      <c r="F137" s="2">
        <f t="shared" ca="1" si="14"/>
        <v>70</v>
      </c>
      <c r="G137" s="2">
        <f t="shared" ca="1" si="10"/>
        <v>35</v>
      </c>
      <c r="H137" s="2">
        <f t="shared" ca="1" si="11"/>
        <v>0</v>
      </c>
      <c r="I137" s="2">
        <f t="shared" ca="1" si="12"/>
        <v>0</v>
      </c>
      <c r="J137" s="2">
        <f t="shared" ca="1" si="16"/>
        <v>11.899999999999999</v>
      </c>
    </row>
    <row r="138" spans="2:10" ht="15.5">
      <c r="B138" s="2">
        <v>117</v>
      </c>
      <c r="C138" s="28">
        <f t="shared" ca="1" si="17"/>
        <v>0.26226345610661728</v>
      </c>
      <c r="D138" s="2" t="str">
        <f t="shared" ca="1" si="13"/>
        <v>Buona</v>
      </c>
      <c r="E138" s="28">
        <f t="shared" ca="1" si="17"/>
        <v>0.78695025466288471</v>
      </c>
      <c r="F138" s="2">
        <f t="shared" ca="1" si="14"/>
        <v>90</v>
      </c>
      <c r="G138" s="2">
        <f t="shared" ca="1" si="10"/>
        <v>35</v>
      </c>
      <c r="H138" s="2">
        <f t="shared" ca="1" si="11"/>
        <v>3.3999999999999995</v>
      </c>
      <c r="I138" s="2">
        <f t="shared" ca="1" si="12"/>
        <v>0</v>
      </c>
      <c r="J138" s="2">
        <f t="shared" ca="1" si="16"/>
        <v>8.5</v>
      </c>
    </row>
    <row r="139" spans="2:10" ht="15.5">
      <c r="B139" s="2">
        <v>118</v>
      </c>
      <c r="C139" s="28">
        <f t="shared" ca="1" si="17"/>
        <v>0.27203218347304914</v>
      </c>
      <c r="D139" s="2" t="str">
        <f t="shared" ca="1" si="13"/>
        <v>Buona</v>
      </c>
      <c r="E139" s="28">
        <f t="shared" ca="1" si="17"/>
        <v>0.58538536724857049</v>
      </c>
      <c r="F139" s="2">
        <f t="shared" ca="1" si="14"/>
        <v>80</v>
      </c>
      <c r="G139" s="2">
        <f t="shared" ca="1" si="10"/>
        <v>35</v>
      </c>
      <c r="H139" s="2">
        <f t="shared" ca="1" si="11"/>
        <v>1.6999999999999997</v>
      </c>
      <c r="I139" s="2">
        <f t="shared" ca="1" si="12"/>
        <v>0</v>
      </c>
      <c r="J139" s="2">
        <f t="shared" ca="1" si="16"/>
        <v>10.199999999999999</v>
      </c>
    </row>
    <row r="140" spans="2:10" ht="15.5">
      <c r="B140" s="2">
        <v>119</v>
      </c>
      <c r="C140" s="28">
        <f t="shared" ca="1" si="17"/>
        <v>0.19389379275520457</v>
      </c>
      <c r="D140" s="2" t="str">
        <f t="shared" ca="1" si="13"/>
        <v>Buona</v>
      </c>
      <c r="E140" s="28">
        <f t="shared" ca="1" si="17"/>
        <v>0.90870899427241458</v>
      </c>
      <c r="F140" s="2">
        <f t="shared" ca="1" si="14"/>
        <v>90</v>
      </c>
      <c r="G140" s="2">
        <f t="shared" ca="1" si="10"/>
        <v>35</v>
      </c>
      <c r="H140" s="2">
        <f t="shared" ca="1" si="11"/>
        <v>3.3999999999999995</v>
      </c>
      <c r="I140" s="2">
        <f t="shared" ca="1" si="12"/>
        <v>0</v>
      </c>
      <c r="J140" s="2">
        <f t="shared" ca="1" si="16"/>
        <v>8.5</v>
      </c>
    </row>
    <row r="141" spans="2:10" ht="15.5">
      <c r="B141" s="2">
        <v>120</v>
      </c>
      <c r="C141" s="28">
        <f t="shared" ca="1" si="17"/>
        <v>0.13656719530150219</v>
      </c>
      <c r="D141" s="2" t="str">
        <f t="shared" ca="1" si="13"/>
        <v>Buona</v>
      </c>
      <c r="E141" s="28">
        <f t="shared" ca="1" si="17"/>
        <v>0.23665325115835045</v>
      </c>
      <c r="F141" s="2">
        <f t="shared" ca="1" si="14"/>
        <v>70</v>
      </c>
      <c r="G141" s="2">
        <f t="shared" ca="1" si="10"/>
        <v>35</v>
      </c>
      <c r="H141" s="2">
        <f t="shared" ca="1" si="11"/>
        <v>0</v>
      </c>
      <c r="I141" s="2">
        <f t="shared" ca="1" si="12"/>
        <v>0</v>
      </c>
      <c r="J141" s="2">
        <f t="shared" ca="1" si="16"/>
        <v>11.899999999999999</v>
      </c>
    </row>
    <row r="142" spans="2:10" ht="15.5">
      <c r="B142" s="2">
        <v>121</v>
      </c>
      <c r="C142" s="28">
        <f t="shared" ca="1" si="17"/>
        <v>0.8699519604263658</v>
      </c>
      <c r="D142" s="2" t="str">
        <f t="shared" ca="1" si="13"/>
        <v>Brutta</v>
      </c>
      <c r="E142" s="28">
        <f t="shared" ca="1" si="17"/>
        <v>0.8316685433360016</v>
      </c>
      <c r="F142" s="2">
        <f t="shared" ca="1" si="14"/>
        <v>70</v>
      </c>
      <c r="G142" s="2">
        <f t="shared" ca="1" si="10"/>
        <v>35</v>
      </c>
      <c r="H142" s="2">
        <f t="shared" ca="1" si="11"/>
        <v>0</v>
      </c>
      <c r="I142" s="2">
        <f t="shared" ca="1" si="12"/>
        <v>0</v>
      </c>
      <c r="J142" s="2">
        <f t="shared" ca="1" si="16"/>
        <v>11.899999999999999</v>
      </c>
    </row>
    <row r="143" spans="2:10" ht="15.5">
      <c r="B143" s="2">
        <v>122</v>
      </c>
      <c r="C143" s="28">
        <f t="shared" ca="1" si="17"/>
        <v>0.97237111292477463</v>
      </c>
      <c r="D143" s="2" t="str">
        <f t="shared" ca="1" si="13"/>
        <v>Brutta</v>
      </c>
      <c r="E143" s="28">
        <f t="shared" ca="1" si="17"/>
        <v>0.9328568615587649</v>
      </c>
      <c r="F143" s="2">
        <f t="shared" ca="1" si="14"/>
        <v>70</v>
      </c>
      <c r="G143" s="2">
        <f t="shared" ca="1" si="10"/>
        <v>35</v>
      </c>
      <c r="H143" s="2">
        <f t="shared" ca="1" si="11"/>
        <v>0</v>
      </c>
      <c r="I143" s="2">
        <f t="shared" ca="1" si="12"/>
        <v>0</v>
      </c>
      <c r="J143" s="2">
        <f t="shared" ca="1" si="16"/>
        <v>11.899999999999999</v>
      </c>
    </row>
    <row r="144" spans="2:10" ht="15.5">
      <c r="B144" s="2">
        <v>123</v>
      </c>
      <c r="C144" s="28">
        <f t="shared" ca="1" si="17"/>
        <v>1.8453382968403154E-2</v>
      </c>
      <c r="D144" s="2" t="str">
        <f t="shared" ca="1" si="13"/>
        <v>Buona</v>
      </c>
      <c r="E144" s="28">
        <f t="shared" ca="1" si="17"/>
        <v>5.1929414636197158E-2</v>
      </c>
      <c r="F144" s="2">
        <f t="shared" ca="1" si="14"/>
        <v>50</v>
      </c>
      <c r="G144" s="2">
        <f t="shared" ca="1" si="10"/>
        <v>25</v>
      </c>
      <c r="H144" s="2">
        <f t="shared" ca="1" si="11"/>
        <v>0</v>
      </c>
      <c r="I144" s="2">
        <f t="shared" ca="1" si="12"/>
        <v>1</v>
      </c>
      <c r="J144" s="2">
        <f t="shared" ca="1" si="16"/>
        <v>2.8999999999999986</v>
      </c>
    </row>
    <row r="145" spans="2:10" ht="15.5">
      <c r="B145" s="2">
        <v>124</v>
      </c>
      <c r="C145" s="28">
        <f t="shared" ca="1" si="17"/>
        <v>0.50748449688345265</v>
      </c>
      <c r="D145" s="2" t="str">
        <f t="shared" ca="1" si="13"/>
        <v>Discreta</v>
      </c>
      <c r="E145" s="28">
        <f t="shared" ca="1" si="17"/>
        <v>0.37124038309626972</v>
      </c>
      <c r="F145" s="2">
        <f t="shared" ca="1" si="14"/>
        <v>60</v>
      </c>
      <c r="G145" s="2">
        <f t="shared" ca="1" si="10"/>
        <v>30</v>
      </c>
      <c r="H145" s="2">
        <f t="shared" ca="1" si="11"/>
        <v>0</v>
      </c>
      <c r="I145" s="2">
        <f t="shared" ca="1" si="12"/>
        <v>0.5</v>
      </c>
      <c r="J145" s="2">
        <f t="shared" ca="1" si="16"/>
        <v>7.3999999999999986</v>
      </c>
    </row>
    <row r="146" spans="2:10" ht="15.5">
      <c r="B146" s="2">
        <v>125</v>
      </c>
      <c r="C146" s="28">
        <f t="shared" ca="1" si="17"/>
        <v>0.88522337887893432</v>
      </c>
      <c r="D146" s="2" t="str">
        <f t="shared" ca="1" si="13"/>
        <v>Brutta</v>
      </c>
      <c r="E146" s="28">
        <f t="shared" ca="1" si="17"/>
        <v>0.30063880399355347</v>
      </c>
      <c r="F146" s="2">
        <f t="shared" ca="1" si="14"/>
        <v>40</v>
      </c>
      <c r="G146" s="2">
        <f t="shared" ca="1" si="10"/>
        <v>20</v>
      </c>
      <c r="H146" s="2">
        <f t="shared" ca="1" si="11"/>
        <v>0</v>
      </c>
      <c r="I146" s="2">
        <f t="shared" ca="1" si="12"/>
        <v>1.5</v>
      </c>
      <c r="J146" s="2">
        <f t="shared" ca="1" si="16"/>
        <v>-1.6000000000000014</v>
      </c>
    </row>
    <row r="147" spans="2:10" ht="15.5">
      <c r="B147" s="2">
        <v>126</v>
      </c>
      <c r="C147" s="28">
        <f t="shared" ca="1" si="17"/>
        <v>0.18761648531385411</v>
      </c>
      <c r="D147" s="2" t="str">
        <f t="shared" ca="1" si="13"/>
        <v>Buona</v>
      </c>
      <c r="E147" s="28">
        <f t="shared" ca="1" si="17"/>
        <v>0.53844073750630639</v>
      </c>
      <c r="F147" s="2">
        <f t="shared" ca="1" si="14"/>
        <v>80</v>
      </c>
      <c r="G147" s="2">
        <f t="shared" ca="1" si="10"/>
        <v>35</v>
      </c>
      <c r="H147" s="2">
        <f t="shared" ca="1" si="11"/>
        <v>1.6999999999999997</v>
      </c>
      <c r="I147" s="2">
        <f t="shared" ca="1" si="12"/>
        <v>0</v>
      </c>
      <c r="J147" s="2">
        <f t="shared" ca="1" si="16"/>
        <v>10.199999999999999</v>
      </c>
    </row>
    <row r="148" spans="2:10" ht="15.5">
      <c r="B148" s="2">
        <v>127</v>
      </c>
      <c r="C148" s="28">
        <f t="shared" ca="1" si="17"/>
        <v>0.71328558603744685</v>
      </c>
      <c r="D148" s="2" t="str">
        <f t="shared" ca="1" si="13"/>
        <v>Discreta</v>
      </c>
      <c r="E148" s="28">
        <f t="shared" ca="1" si="17"/>
        <v>0.91576241087574473</v>
      </c>
      <c r="F148" s="2">
        <f t="shared" ca="1" si="14"/>
        <v>80</v>
      </c>
      <c r="G148" s="2">
        <f t="shared" ca="1" si="10"/>
        <v>35</v>
      </c>
      <c r="H148" s="2">
        <f t="shared" ca="1" si="11"/>
        <v>1.6999999999999997</v>
      </c>
      <c r="I148" s="2">
        <f t="shared" ca="1" si="12"/>
        <v>0</v>
      </c>
      <c r="J148" s="2">
        <f t="shared" ca="1" si="16"/>
        <v>10.199999999999999</v>
      </c>
    </row>
    <row r="149" spans="2:10" ht="15.5">
      <c r="B149" s="2">
        <v>128</v>
      </c>
      <c r="C149" s="28">
        <f t="shared" ca="1" si="17"/>
        <v>0.81547263743374732</v>
      </c>
      <c r="D149" s="2" t="str">
        <f t="shared" ca="1" si="13"/>
        <v>Brutta</v>
      </c>
      <c r="E149" s="28">
        <f t="shared" ca="1" si="17"/>
        <v>0.63171581479381045</v>
      </c>
      <c r="F149" s="2">
        <f t="shared" ca="1" si="14"/>
        <v>50</v>
      </c>
      <c r="G149" s="2">
        <f t="shared" ca="1" si="10"/>
        <v>25</v>
      </c>
      <c r="H149" s="2">
        <f t="shared" ca="1" si="11"/>
        <v>0</v>
      </c>
      <c r="I149" s="2">
        <f t="shared" ca="1" si="12"/>
        <v>1</v>
      </c>
      <c r="J149" s="2">
        <f t="shared" ca="1" si="16"/>
        <v>2.8999999999999986</v>
      </c>
    </row>
    <row r="150" spans="2:10" ht="15.5">
      <c r="B150" s="2">
        <v>129</v>
      </c>
      <c r="C150" s="28">
        <f t="shared" ca="1" si="17"/>
        <v>0.84022416584465243</v>
      </c>
      <c r="D150" s="2" t="str">
        <f t="shared" ca="1" si="13"/>
        <v>Brutta</v>
      </c>
      <c r="E150" s="28">
        <f t="shared" ca="1" si="17"/>
        <v>0.55570104606138582</v>
      </c>
      <c r="F150" s="2">
        <f t="shared" ca="1" si="14"/>
        <v>50</v>
      </c>
      <c r="G150" s="2">
        <f t="shared" ref="G150:G213" ca="1" si="18">$J$2*MIN(F150,$F$1)</f>
        <v>25</v>
      </c>
      <c r="H150" s="2">
        <f t="shared" ref="H150:H213" ca="1" si="19">($J$2-$J$1)*MAX(0,F150-$F$1)</f>
        <v>0</v>
      </c>
      <c r="I150" s="2">
        <f t="shared" ref="I150:I213" ca="1" si="20">$J$3*MAX(0,$F$1-F150)</f>
        <v>1</v>
      </c>
      <c r="J150" s="2">
        <f t="shared" ca="1" si="16"/>
        <v>2.8999999999999986</v>
      </c>
    </row>
    <row r="151" spans="2:10" ht="15.5">
      <c r="B151" s="2">
        <v>130</v>
      </c>
      <c r="C151" s="28">
        <f t="shared" ca="1" si="17"/>
        <v>0.93670134399906402</v>
      </c>
      <c r="D151" s="2" t="str">
        <f t="shared" ref="D151:D214" ca="1" si="21">VLOOKUP(C151,$D$7:$E$9,2)</f>
        <v>Brutta</v>
      </c>
      <c r="E151" s="28">
        <f t="shared" ca="1" si="17"/>
        <v>0.94436072032665108</v>
      </c>
      <c r="F151" s="2">
        <f t="shared" ref="F151:F214" ca="1" si="22">IF(D151="Brutta",VLOOKUP(E151,$O$7:$P$11,2),IF(D151="Discreta",VLOOKUP(E151,$R$7:$S$12,2),VLOOKUP(E151,$U$7:$V$13,2)))</f>
        <v>80</v>
      </c>
      <c r="G151" s="2">
        <f t="shared" ca="1" si="18"/>
        <v>35</v>
      </c>
      <c r="H151" s="2">
        <f t="shared" ca="1" si="19"/>
        <v>1.6999999999999997</v>
      </c>
      <c r="I151" s="2">
        <f t="shared" ca="1" si="20"/>
        <v>0</v>
      </c>
      <c r="J151" s="2">
        <f t="shared" ca="1" si="16"/>
        <v>10.199999999999999</v>
      </c>
    </row>
    <row r="152" spans="2:10" ht="15.5">
      <c r="B152" s="2">
        <v>131</v>
      </c>
      <c r="C152" s="28">
        <f t="shared" ca="1" si="17"/>
        <v>0.37558802165658722</v>
      </c>
      <c r="D152" s="2" t="str">
        <f t="shared" ca="1" si="21"/>
        <v>Discreta</v>
      </c>
      <c r="E152" s="28">
        <f t="shared" ca="1" si="17"/>
        <v>0.43909037546548391</v>
      </c>
      <c r="F152" s="2">
        <f t="shared" ca="1" si="22"/>
        <v>60</v>
      </c>
      <c r="G152" s="2">
        <f t="shared" ca="1" si="18"/>
        <v>30</v>
      </c>
      <c r="H152" s="2">
        <f t="shared" ca="1" si="19"/>
        <v>0</v>
      </c>
      <c r="I152" s="2">
        <f t="shared" ca="1" si="20"/>
        <v>0.5</v>
      </c>
      <c r="J152" s="2">
        <f t="shared" ca="1" si="16"/>
        <v>7.3999999999999986</v>
      </c>
    </row>
    <row r="153" spans="2:10" ht="15.5">
      <c r="B153" s="2">
        <v>132</v>
      </c>
      <c r="C153" s="28">
        <f t="shared" ca="1" si="17"/>
        <v>0.30968624270697098</v>
      </c>
      <c r="D153" s="2" t="str">
        <f t="shared" ca="1" si="21"/>
        <v>Buona</v>
      </c>
      <c r="E153" s="28">
        <f t="shared" ca="1" si="17"/>
        <v>7.7527225900630992E-4</v>
      </c>
      <c r="F153" s="2">
        <f t="shared" ca="1" si="22"/>
        <v>40</v>
      </c>
      <c r="G153" s="2">
        <f t="shared" ca="1" si="18"/>
        <v>20</v>
      </c>
      <c r="H153" s="2">
        <f t="shared" ca="1" si="19"/>
        <v>0</v>
      </c>
      <c r="I153" s="2">
        <f t="shared" ca="1" si="20"/>
        <v>1.5</v>
      </c>
      <c r="J153" s="2">
        <f t="shared" ca="1" si="16"/>
        <v>-1.6000000000000014</v>
      </c>
    </row>
    <row r="154" spans="2:10" ht="15.5">
      <c r="B154" s="2">
        <v>133</v>
      </c>
      <c r="C154" s="28">
        <f t="shared" ca="1" si="17"/>
        <v>8.4202720014385224E-2</v>
      </c>
      <c r="D154" s="2" t="str">
        <f t="shared" ca="1" si="21"/>
        <v>Buona</v>
      </c>
      <c r="E154" s="28">
        <f t="shared" ca="1" si="17"/>
        <v>0.28114568068590851</v>
      </c>
      <c r="F154" s="2">
        <f t="shared" ca="1" si="22"/>
        <v>70</v>
      </c>
      <c r="G154" s="2">
        <f t="shared" ca="1" si="18"/>
        <v>35</v>
      </c>
      <c r="H154" s="2">
        <f t="shared" ca="1" si="19"/>
        <v>0</v>
      </c>
      <c r="I154" s="2">
        <f t="shared" ca="1" si="20"/>
        <v>0</v>
      </c>
      <c r="J154" s="2">
        <f t="shared" ca="1" si="16"/>
        <v>11.899999999999999</v>
      </c>
    </row>
    <row r="155" spans="2:10" ht="15.5">
      <c r="B155" s="2">
        <v>134</v>
      </c>
      <c r="C155" s="28">
        <f t="shared" ca="1" si="17"/>
        <v>2.1374875826304152E-2</v>
      </c>
      <c r="D155" s="2" t="str">
        <f t="shared" ca="1" si="21"/>
        <v>Buona</v>
      </c>
      <c r="E155" s="28">
        <f t="shared" ca="1" si="17"/>
        <v>0.31038039354668723</v>
      </c>
      <c r="F155" s="2">
        <f t="shared" ca="1" si="22"/>
        <v>70</v>
      </c>
      <c r="G155" s="2">
        <f t="shared" ca="1" si="18"/>
        <v>35</v>
      </c>
      <c r="H155" s="2">
        <f t="shared" ca="1" si="19"/>
        <v>0</v>
      </c>
      <c r="I155" s="2">
        <f t="shared" ca="1" si="20"/>
        <v>0</v>
      </c>
      <c r="J155" s="2">
        <f t="shared" ca="1" si="16"/>
        <v>11.899999999999999</v>
      </c>
    </row>
    <row r="156" spans="2:10" ht="15.5">
      <c r="B156" s="2">
        <v>135</v>
      </c>
      <c r="C156" s="28">
        <f t="shared" ca="1" si="17"/>
        <v>0.84484126121108838</v>
      </c>
      <c r="D156" s="2" t="str">
        <f t="shared" ca="1" si="21"/>
        <v>Brutta</v>
      </c>
      <c r="E156" s="28">
        <f t="shared" ca="1" si="17"/>
        <v>0.83786455686052741</v>
      </c>
      <c r="F156" s="2">
        <f t="shared" ca="1" si="22"/>
        <v>70</v>
      </c>
      <c r="G156" s="2">
        <f t="shared" ca="1" si="18"/>
        <v>35</v>
      </c>
      <c r="H156" s="2">
        <f t="shared" ca="1" si="19"/>
        <v>0</v>
      </c>
      <c r="I156" s="2">
        <f t="shared" ca="1" si="20"/>
        <v>0</v>
      </c>
      <c r="J156" s="2">
        <f t="shared" ca="1" si="16"/>
        <v>11.899999999999999</v>
      </c>
    </row>
    <row r="157" spans="2:10" ht="15.5">
      <c r="B157" s="2">
        <v>136</v>
      </c>
      <c r="C157" s="28">
        <f t="shared" ca="1" si="17"/>
        <v>0.18426300334080015</v>
      </c>
      <c r="D157" s="2" t="str">
        <f t="shared" ca="1" si="21"/>
        <v>Buona</v>
      </c>
      <c r="E157" s="28">
        <f t="shared" ca="1" si="17"/>
        <v>0.30843494438149122</v>
      </c>
      <c r="F157" s="2">
        <f t="shared" ca="1" si="22"/>
        <v>70</v>
      </c>
      <c r="G157" s="2">
        <f t="shared" ca="1" si="18"/>
        <v>35</v>
      </c>
      <c r="H157" s="2">
        <f t="shared" ca="1" si="19"/>
        <v>0</v>
      </c>
      <c r="I157" s="2">
        <f t="shared" ca="1" si="20"/>
        <v>0</v>
      </c>
      <c r="J157" s="2">
        <f t="shared" ca="1" si="16"/>
        <v>11.899999999999999</v>
      </c>
    </row>
    <row r="158" spans="2:10" ht="15.5">
      <c r="B158" s="2">
        <v>137</v>
      </c>
      <c r="C158" s="28">
        <f t="shared" ca="1" si="17"/>
        <v>0.5408856535714438</v>
      </c>
      <c r="D158" s="2" t="str">
        <f t="shared" ca="1" si="21"/>
        <v>Discreta</v>
      </c>
      <c r="E158" s="28">
        <f t="shared" ca="1" si="17"/>
        <v>0.86695274257544985</v>
      </c>
      <c r="F158" s="2">
        <f t="shared" ca="1" si="22"/>
        <v>70</v>
      </c>
      <c r="G158" s="2">
        <f t="shared" ca="1" si="18"/>
        <v>35</v>
      </c>
      <c r="H158" s="2">
        <f t="shared" ca="1" si="19"/>
        <v>0</v>
      </c>
      <c r="I158" s="2">
        <f t="shared" ca="1" si="20"/>
        <v>0</v>
      </c>
      <c r="J158" s="2">
        <f t="shared" ca="1" si="16"/>
        <v>11.899999999999999</v>
      </c>
    </row>
    <row r="159" spans="2:10" ht="15.5">
      <c r="B159" s="2">
        <v>138</v>
      </c>
      <c r="C159" s="28">
        <f t="shared" ca="1" si="17"/>
        <v>0.88200190641714149</v>
      </c>
      <c r="D159" s="2" t="str">
        <f t="shared" ca="1" si="21"/>
        <v>Brutta</v>
      </c>
      <c r="E159" s="28">
        <f t="shared" ca="1" si="17"/>
        <v>0.43361717117003695</v>
      </c>
      <c r="F159" s="2">
        <f t="shared" ca="1" si="22"/>
        <v>40</v>
      </c>
      <c r="G159" s="2">
        <f t="shared" ca="1" si="18"/>
        <v>20</v>
      </c>
      <c r="H159" s="2">
        <f t="shared" ca="1" si="19"/>
        <v>0</v>
      </c>
      <c r="I159" s="2">
        <f t="shared" ca="1" si="20"/>
        <v>1.5</v>
      </c>
      <c r="J159" s="2">
        <f t="shared" ca="1" si="16"/>
        <v>-1.6000000000000014</v>
      </c>
    </row>
    <row r="160" spans="2:10" ht="15.5">
      <c r="B160" s="2">
        <v>139</v>
      </c>
      <c r="C160" s="28">
        <f t="shared" ca="1" si="17"/>
        <v>0.55470593992513451</v>
      </c>
      <c r="D160" s="2" t="str">
        <f t="shared" ca="1" si="21"/>
        <v>Discreta</v>
      </c>
      <c r="E160" s="28">
        <f t="shared" ca="1" si="17"/>
        <v>0.42855076165316852</v>
      </c>
      <c r="F160" s="2">
        <f t="shared" ca="1" si="22"/>
        <v>60</v>
      </c>
      <c r="G160" s="2">
        <f t="shared" ca="1" si="18"/>
        <v>30</v>
      </c>
      <c r="H160" s="2">
        <f t="shared" ca="1" si="19"/>
        <v>0</v>
      </c>
      <c r="I160" s="2">
        <f t="shared" ca="1" si="20"/>
        <v>0.5</v>
      </c>
      <c r="J160" s="2">
        <f t="shared" ca="1" si="16"/>
        <v>7.3999999999999986</v>
      </c>
    </row>
    <row r="161" spans="2:10" ht="15.5">
      <c r="B161" s="2">
        <v>140</v>
      </c>
      <c r="C161" s="28">
        <f t="shared" ca="1" si="17"/>
        <v>0.22150272880058919</v>
      </c>
      <c r="D161" s="2" t="str">
        <f t="shared" ca="1" si="21"/>
        <v>Buona</v>
      </c>
      <c r="E161" s="28">
        <f t="shared" ca="1" si="17"/>
        <v>0.46279965999931538</v>
      </c>
      <c r="F161" s="2">
        <f t="shared" ca="1" si="22"/>
        <v>80</v>
      </c>
      <c r="G161" s="2">
        <f t="shared" ca="1" si="18"/>
        <v>35</v>
      </c>
      <c r="H161" s="2">
        <f t="shared" ca="1" si="19"/>
        <v>1.6999999999999997</v>
      </c>
      <c r="I161" s="2">
        <f t="shared" ca="1" si="20"/>
        <v>0</v>
      </c>
      <c r="J161" s="2">
        <f t="shared" ca="1" si="16"/>
        <v>10.199999999999999</v>
      </c>
    </row>
    <row r="162" spans="2:10" ht="15.5">
      <c r="B162" s="2">
        <v>141</v>
      </c>
      <c r="C162" s="28">
        <f t="shared" ca="1" si="17"/>
        <v>0.45951568335074489</v>
      </c>
      <c r="D162" s="2" t="str">
        <f t="shared" ca="1" si="21"/>
        <v>Discreta</v>
      </c>
      <c r="E162" s="28">
        <f t="shared" ca="1" si="17"/>
        <v>0.13836004977858307</v>
      </c>
      <c r="F162" s="2">
        <f t="shared" ca="1" si="22"/>
        <v>50</v>
      </c>
      <c r="G162" s="2">
        <f t="shared" ca="1" si="18"/>
        <v>25</v>
      </c>
      <c r="H162" s="2">
        <f t="shared" ca="1" si="19"/>
        <v>0</v>
      </c>
      <c r="I162" s="2">
        <f t="shared" ca="1" si="20"/>
        <v>1</v>
      </c>
      <c r="J162" s="2">
        <f t="shared" ca="1" si="16"/>
        <v>2.8999999999999986</v>
      </c>
    </row>
    <row r="163" spans="2:10" ht="15.5">
      <c r="B163" s="2">
        <v>142</v>
      </c>
      <c r="C163" s="28">
        <f t="shared" ca="1" si="17"/>
        <v>4.1626320958726648E-2</v>
      </c>
      <c r="D163" s="2" t="str">
        <f t="shared" ca="1" si="21"/>
        <v>Buona</v>
      </c>
      <c r="E163" s="28">
        <f t="shared" ca="1" si="17"/>
        <v>3.300643183616403E-2</v>
      </c>
      <c r="F163" s="2">
        <f t="shared" ca="1" si="22"/>
        <v>50</v>
      </c>
      <c r="G163" s="2">
        <f t="shared" ca="1" si="18"/>
        <v>25</v>
      </c>
      <c r="H163" s="2">
        <f t="shared" ca="1" si="19"/>
        <v>0</v>
      </c>
      <c r="I163" s="2">
        <f t="shared" ca="1" si="20"/>
        <v>1</v>
      </c>
      <c r="J163" s="2">
        <f t="shared" ca="1" si="16"/>
        <v>2.8999999999999986</v>
      </c>
    </row>
    <row r="164" spans="2:10" ht="15.5">
      <c r="B164" s="2">
        <v>143</v>
      </c>
      <c r="C164" s="28">
        <f t="shared" ca="1" si="17"/>
        <v>0.55779153715566698</v>
      </c>
      <c r="D164" s="2" t="str">
        <f t="shared" ca="1" si="21"/>
        <v>Discreta</v>
      </c>
      <c r="E164" s="28">
        <f t="shared" ca="1" si="17"/>
        <v>0.69621205109255324</v>
      </c>
      <c r="F164" s="2">
        <f t="shared" ca="1" si="22"/>
        <v>70</v>
      </c>
      <c r="G164" s="2">
        <f t="shared" ca="1" si="18"/>
        <v>35</v>
      </c>
      <c r="H164" s="2">
        <f t="shared" ca="1" si="19"/>
        <v>0</v>
      </c>
      <c r="I164" s="2">
        <f t="shared" ca="1" si="20"/>
        <v>0</v>
      </c>
      <c r="J164" s="2">
        <f t="shared" ca="1" si="16"/>
        <v>11.899999999999999</v>
      </c>
    </row>
    <row r="165" spans="2:10" ht="15.5">
      <c r="B165" s="2">
        <v>144</v>
      </c>
      <c r="C165" s="28">
        <f t="shared" ca="1" si="17"/>
        <v>0.51533565539179804</v>
      </c>
      <c r="D165" s="2" t="str">
        <f t="shared" ca="1" si="21"/>
        <v>Discreta</v>
      </c>
      <c r="E165" s="28">
        <f t="shared" ca="1" si="17"/>
        <v>0.62877420170431331</v>
      </c>
      <c r="F165" s="2">
        <f t="shared" ca="1" si="22"/>
        <v>60</v>
      </c>
      <c r="G165" s="2">
        <f t="shared" ca="1" si="18"/>
        <v>30</v>
      </c>
      <c r="H165" s="2">
        <f t="shared" ca="1" si="19"/>
        <v>0</v>
      </c>
      <c r="I165" s="2">
        <f t="shared" ca="1" si="20"/>
        <v>0.5</v>
      </c>
      <c r="J165" s="2">
        <f t="shared" ca="1" si="16"/>
        <v>7.3999999999999986</v>
      </c>
    </row>
    <row r="166" spans="2:10" ht="15.5">
      <c r="B166" s="2">
        <v>145</v>
      </c>
      <c r="C166" s="28">
        <f t="shared" ca="1" si="17"/>
        <v>0.65683750935536289</v>
      </c>
      <c r="D166" s="2" t="str">
        <f t="shared" ca="1" si="21"/>
        <v>Discreta</v>
      </c>
      <c r="E166" s="28">
        <f t="shared" ca="1" si="17"/>
        <v>0.99515383978199179</v>
      </c>
      <c r="F166" s="2">
        <f t="shared" ca="1" si="22"/>
        <v>90</v>
      </c>
      <c r="G166" s="2">
        <f t="shared" ca="1" si="18"/>
        <v>35</v>
      </c>
      <c r="H166" s="2">
        <f t="shared" ca="1" si="19"/>
        <v>3.3999999999999995</v>
      </c>
      <c r="I166" s="2">
        <f t="shared" ca="1" si="20"/>
        <v>0</v>
      </c>
      <c r="J166" s="2">
        <f t="shared" ca="1" si="16"/>
        <v>8.5</v>
      </c>
    </row>
    <row r="167" spans="2:10" ht="15.5">
      <c r="B167" s="2">
        <v>146</v>
      </c>
      <c r="C167" s="28">
        <f t="shared" ca="1" si="17"/>
        <v>0.83244212489137392</v>
      </c>
      <c r="D167" s="2" t="str">
        <f t="shared" ca="1" si="21"/>
        <v>Brutta</v>
      </c>
      <c r="E167" s="28">
        <f t="shared" ca="1" si="17"/>
        <v>0.79420816144560857</v>
      </c>
      <c r="F167" s="2">
        <f t="shared" ca="1" si="22"/>
        <v>60</v>
      </c>
      <c r="G167" s="2">
        <f t="shared" ca="1" si="18"/>
        <v>30</v>
      </c>
      <c r="H167" s="2">
        <f t="shared" ca="1" si="19"/>
        <v>0</v>
      </c>
      <c r="I167" s="2">
        <f t="shared" ca="1" si="20"/>
        <v>0.5</v>
      </c>
      <c r="J167" s="2">
        <f t="shared" ca="1" si="16"/>
        <v>7.3999999999999986</v>
      </c>
    </row>
    <row r="168" spans="2:10" ht="15.5">
      <c r="B168" s="2">
        <v>147</v>
      </c>
      <c r="C168" s="28">
        <f t="shared" ca="1" si="17"/>
        <v>0.21266892648188584</v>
      </c>
      <c r="D168" s="2" t="str">
        <f t="shared" ca="1" si="21"/>
        <v>Buona</v>
      </c>
      <c r="E168" s="28">
        <f t="shared" ca="1" si="17"/>
        <v>0.82702043592439134</v>
      </c>
      <c r="F168" s="2">
        <f t="shared" ca="1" si="22"/>
        <v>90</v>
      </c>
      <c r="G168" s="2">
        <f t="shared" ca="1" si="18"/>
        <v>35</v>
      </c>
      <c r="H168" s="2">
        <f t="shared" ca="1" si="19"/>
        <v>3.3999999999999995</v>
      </c>
      <c r="I168" s="2">
        <f t="shared" ca="1" si="20"/>
        <v>0</v>
      </c>
      <c r="J168" s="2">
        <f t="shared" ca="1" si="16"/>
        <v>8.5</v>
      </c>
    </row>
    <row r="169" spans="2:10" ht="15.5">
      <c r="B169" s="2">
        <v>148</v>
      </c>
      <c r="C169" s="28">
        <f t="shared" ca="1" si="17"/>
        <v>0.36145360693157691</v>
      </c>
      <c r="D169" s="2" t="str">
        <f t="shared" ca="1" si="21"/>
        <v>Discreta</v>
      </c>
      <c r="E169" s="28">
        <f t="shared" ca="1" si="17"/>
        <v>0.88989175929767073</v>
      </c>
      <c r="F169" s="2">
        <f t="shared" ca="1" si="22"/>
        <v>80</v>
      </c>
      <c r="G169" s="2">
        <f t="shared" ca="1" si="18"/>
        <v>35</v>
      </c>
      <c r="H169" s="2">
        <f t="shared" ca="1" si="19"/>
        <v>1.6999999999999997</v>
      </c>
      <c r="I169" s="2">
        <f t="shared" ca="1" si="20"/>
        <v>0</v>
      </c>
      <c r="J169" s="2">
        <f t="shared" ca="1" si="16"/>
        <v>10.199999999999999</v>
      </c>
    </row>
    <row r="170" spans="2:10" ht="15.5">
      <c r="B170" s="2">
        <v>149</v>
      </c>
      <c r="C170" s="28">
        <f t="shared" ca="1" si="17"/>
        <v>0.88271982323660769</v>
      </c>
      <c r="D170" s="2" t="str">
        <f t="shared" ca="1" si="21"/>
        <v>Brutta</v>
      </c>
      <c r="E170" s="28">
        <f t="shared" ca="1" si="17"/>
        <v>0.23220691912852043</v>
      </c>
      <c r="F170" s="2">
        <f t="shared" ca="1" si="22"/>
        <v>40</v>
      </c>
      <c r="G170" s="2">
        <f t="shared" ca="1" si="18"/>
        <v>20</v>
      </c>
      <c r="H170" s="2">
        <f t="shared" ca="1" si="19"/>
        <v>0</v>
      </c>
      <c r="I170" s="2">
        <f t="shared" ca="1" si="20"/>
        <v>1.5</v>
      </c>
      <c r="J170" s="2">
        <f t="shared" ref="J170:J233" ca="1" si="23">G170-$J$1*$F$1-H170+I170</f>
        <v>-1.6000000000000014</v>
      </c>
    </row>
    <row r="171" spans="2:10" ht="15.5">
      <c r="B171" s="2">
        <v>150</v>
      </c>
      <c r="C171" s="28">
        <f t="shared" ca="1" si="17"/>
        <v>0.33803015669771308</v>
      </c>
      <c r="D171" s="2" t="str">
        <f t="shared" ca="1" si="21"/>
        <v>Buona</v>
      </c>
      <c r="E171" s="28">
        <f t="shared" ca="1" si="17"/>
        <v>0.62658381664465546</v>
      </c>
      <c r="F171" s="2">
        <f t="shared" ca="1" si="22"/>
        <v>80</v>
      </c>
      <c r="G171" s="2">
        <f t="shared" ca="1" si="18"/>
        <v>35</v>
      </c>
      <c r="H171" s="2">
        <f t="shared" ca="1" si="19"/>
        <v>1.6999999999999997</v>
      </c>
      <c r="I171" s="2">
        <f t="shared" ca="1" si="20"/>
        <v>0</v>
      </c>
      <c r="J171" s="2">
        <f t="shared" ca="1" si="23"/>
        <v>10.199999999999999</v>
      </c>
    </row>
    <row r="172" spans="2:10" ht="15.5">
      <c r="B172" s="2">
        <v>151</v>
      </c>
      <c r="C172" s="28">
        <f t="shared" ca="1" si="17"/>
        <v>0.46125242501546526</v>
      </c>
      <c r="D172" s="2" t="str">
        <f t="shared" ca="1" si="21"/>
        <v>Discreta</v>
      </c>
      <c r="E172" s="28">
        <f t="shared" ca="1" si="17"/>
        <v>0.39572927051806284</v>
      </c>
      <c r="F172" s="2">
        <f t="shared" ca="1" si="22"/>
        <v>60</v>
      </c>
      <c r="G172" s="2">
        <f t="shared" ca="1" si="18"/>
        <v>30</v>
      </c>
      <c r="H172" s="2">
        <f t="shared" ca="1" si="19"/>
        <v>0</v>
      </c>
      <c r="I172" s="2">
        <f t="shared" ca="1" si="20"/>
        <v>0.5</v>
      </c>
      <c r="J172" s="2">
        <f t="shared" ca="1" si="23"/>
        <v>7.3999999999999986</v>
      </c>
    </row>
    <row r="173" spans="2:10" ht="15.5">
      <c r="B173" s="2">
        <v>152</v>
      </c>
      <c r="C173" s="28">
        <f t="shared" ca="1" si="17"/>
        <v>0.75220672700258318</v>
      </c>
      <c r="D173" s="2" t="str">
        <f t="shared" ca="1" si="21"/>
        <v>Discreta</v>
      </c>
      <c r="E173" s="28">
        <f t="shared" ca="1" si="17"/>
        <v>0.18212917584199206</v>
      </c>
      <c r="F173" s="2">
        <f t="shared" ca="1" si="22"/>
        <v>50</v>
      </c>
      <c r="G173" s="2">
        <f t="shared" ca="1" si="18"/>
        <v>25</v>
      </c>
      <c r="H173" s="2">
        <f t="shared" ca="1" si="19"/>
        <v>0</v>
      </c>
      <c r="I173" s="2">
        <f t="shared" ca="1" si="20"/>
        <v>1</v>
      </c>
      <c r="J173" s="2">
        <f t="shared" ca="1" si="23"/>
        <v>2.8999999999999986</v>
      </c>
    </row>
    <row r="174" spans="2:10" ht="15.5">
      <c r="B174" s="2">
        <v>153</v>
      </c>
      <c r="C174" s="28">
        <f t="shared" ca="1" si="17"/>
        <v>0.77888990594374219</v>
      </c>
      <c r="D174" s="2" t="str">
        <f t="shared" ca="1" si="21"/>
        <v>Discreta</v>
      </c>
      <c r="E174" s="28">
        <f t="shared" ca="1" si="17"/>
        <v>0.6284542091436045</v>
      </c>
      <c r="F174" s="2">
        <f t="shared" ca="1" si="22"/>
        <v>60</v>
      </c>
      <c r="G174" s="2">
        <f t="shared" ca="1" si="18"/>
        <v>30</v>
      </c>
      <c r="H174" s="2">
        <f t="shared" ca="1" si="19"/>
        <v>0</v>
      </c>
      <c r="I174" s="2">
        <f t="shared" ca="1" si="20"/>
        <v>0.5</v>
      </c>
      <c r="J174" s="2">
        <f t="shared" ca="1" si="23"/>
        <v>7.3999999999999986</v>
      </c>
    </row>
    <row r="175" spans="2:10" ht="15.5">
      <c r="B175" s="2">
        <v>154</v>
      </c>
      <c r="C175" s="28">
        <f t="shared" ca="1" si="17"/>
        <v>0.14439539967068782</v>
      </c>
      <c r="D175" s="2" t="str">
        <f t="shared" ca="1" si="21"/>
        <v>Buona</v>
      </c>
      <c r="E175" s="28">
        <f t="shared" ca="1" si="17"/>
        <v>0.34353033697032187</v>
      </c>
      <c r="F175" s="2">
        <f t="shared" ca="1" si="22"/>
        <v>70</v>
      </c>
      <c r="G175" s="2">
        <f t="shared" ca="1" si="18"/>
        <v>35</v>
      </c>
      <c r="H175" s="2">
        <f t="shared" ca="1" si="19"/>
        <v>0</v>
      </c>
      <c r="I175" s="2">
        <f t="shared" ca="1" si="20"/>
        <v>0</v>
      </c>
      <c r="J175" s="2">
        <f t="shared" ca="1" si="23"/>
        <v>11.899999999999999</v>
      </c>
    </row>
    <row r="176" spans="2:10" ht="15.5">
      <c r="B176" s="2">
        <v>155</v>
      </c>
      <c r="C176" s="28">
        <f t="shared" ca="1" si="17"/>
        <v>0.83443935827619897</v>
      </c>
      <c r="D176" s="2" t="str">
        <f t="shared" ca="1" si="21"/>
        <v>Brutta</v>
      </c>
      <c r="E176" s="28">
        <f t="shared" ca="1" si="17"/>
        <v>0.73340929405135447</v>
      </c>
      <c r="F176" s="2">
        <f t="shared" ca="1" si="22"/>
        <v>60</v>
      </c>
      <c r="G176" s="2">
        <f t="shared" ca="1" si="18"/>
        <v>30</v>
      </c>
      <c r="H176" s="2">
        <f t="shared" ca="1" si="19"/>
        <v>0</v>
      </c>
      <c r="I176" s="2">
        <f t="shared" ca="1" si="20"/>
        <v>0.5</v>
      </c>
      <c r="J176" s="2">
        <f t="shared" ca="1" si="23"/>
        <v>7.3999999999999986</v>
      </c>
    </row>
    <row r="177" spans="2:10" ht="15.5">
      <c r="B177" s="2">
        <v>156</v>
      </c>
      <c r="C177" s="28">
        <f t="shared" ca="1" si="17"/>
        <v>0.4252918866167853</v>
      </c>
      <c r="D177" s="2" t="str">
        <f t="shared" ca="1" si="21"/>
        <v>Discreta</v>
      </c>
      <c r="E177" s="28">
        <f t="shared" ca="1" si="17"/>
        <v>0.81477479407570386</v>
      </c>
      <c r="F177" s="2">
        <f t="shared" ca="1" si="22"/>
        <v>70</v>
      </c>
      <c r="G177" s="2">
        <f t="shared" ca="1" si="18"/>
        <v>35</v>
      </c>
      <c r="H177" s="2">
        <f t="shared" ca="1" si="19"/>
        <v>0</v>
      </c>
      <c r="I177" s="2">
        <f t="shared" ca="1" si="20"/>
        <v>0</v>
      </c>
      <c r="J177" s="2">
        <f t="shared" ca="1" si="23"/>
        <v>11.899999999999999</v>
      </c>
    </row>
    <row r="178" spans="2:10" ht="15.5">
      <c r="B178" s="2">
        <v>157</v>
      </c>
      <c r="C178" s="28">
        <f t="shared" ca="1" si="17"/>
        <v>1.0513150535966131E-2</v>
      </c>
      <c r="D178" s="2" t="str">
        <f t="shared" ca="1" si="21"/>
        <v>Buona</v>
      </c>
      <c r="E178" s="28">
        <f t="shared" ca="1" si="17"/>
        <v>0.43105290855702849</v>
      </c>
      <c r="F178" s="2">
        <f t="shared" ca="1" si="22"/>
        <v>80</v>
      </c>
      <c r="G178" s="2">
        <f t="shared" ca="1" si="18"/>
        <v>35</v>
      </c>
      <c r="H178" s="2">
        <f t="shared" ca="1" si="19"/>
        <v>1.6999999999999997</v>
      </c>
      <c r="I178" s="2">
        <f t="shared" ca="1" si="20"/>
        <v>0</v>
      </c>
      <c r="J178" s="2">
        <f t="shared" ca="1" si="23"/>
        <v>10.199999999999999</v>
      </c>
    </row>
    <row r="179" spans="2:10" ht="15.5">
      <c r="B179" s="2">
        <v>158</v>
      </c>
      <c r="C179" s="28">
        <f t="shared" ca="1" si="17"/>
        <v>0.97958489404487459</v>
      </c>
      <c r="D179" s="2" t="str">
        <f t="shared" ca="1" si="21"/>
        <v>Brutta</v>
      </c>
      <c r="E179" s="28">
        <f t="shared" ca="1" si="17"/>
        <v>0.63877932098262946</v>
      </c>
      <c r="F179" s="2">
        <f t="shared" ca="1" si="22"/>
        <v>50</v>
      </c>
      <c r="G179" s="2">
        <f t="shared" ca="1" si="18"/>
        <v>25</v>
      </c>
      <c r="H179" s="2">
        <f t="shared" ca="1" si="19"/>
        <v>0</v>
      </c>
      <c r="I179" s="2">
        <f t="shared" ca="1" si="20"/>
        <v>1</v>
      </c>
      <c r="J179" s="2">
        <f t="shared" ca="1" si="23"/>
        <v>2.8999999999999986</v>
      </c>
    </row>
    <row r="180" spans="2:10" ht="15.5">
      <c r="B180" s="2">
        <v>159</v>
      </c>
      <c r="C180" s="28">
        <f t="shared" ca="1" si="17"/>
        <v>0.44650373716389391</v>
      </c>
      <c r="D180" s="2" t="str">
        <f t="shared" ca="1" si="21"/>
        <v>Discreta</v>
      </c>
      <c r="E180" s="28">
        <f t="shared" ca="1" si="17"/>
        <v>0.66432839564140489</v>
      </c>
      <c r="F180" s="2">
        <f t="shared" ca="1" si="22"/>
        <v>60</v>
      </c>
      <c r="G180" s="2">
        <f t="shared" ca="1" si="18"/>
        <v>30</v>
      </c>
      <c r="H180" s="2">
        <f t="shared" ca="1" si="19"/>
        <v>0</v>
      </c>
      <c r="I180" s="2">
        <f t="shared" ca="1" si="20"/>
        <v>0.5</v>
      </c>
      <c r="J180" s="2">
        <f t="shared" ca="1" si="23"/>
        <v>7.3999999999999986</v>
      </c>
    </row>
    <row r="181" spans="2:10" ht="15.5">
      <c r="B181" s="2">
        <v>160</v>
      </c>
      <c r="C181" s="28">
        <f t="shared" ca="1" si="17"/>
        <v>0.89989029772713514</v>
      </c>
      <c r="D181" s="2" t="str">
        <f t="shared" ca="1" si="21"/>
        <v>Brutta</v>
      </c>
      <c r="E181" s="28">
        <f t="shared" ca="1" si="17"/>
        <v>0.49464505635060918</v>
      </c>
      <c r="F181" s="2">
        <f t="shared" ca="1" si="22"/>
        <v>50</v>
      </c>
      <c r="G181" s="2">
        <f t="shared" ca="1" si="18"/>
        <v>25</v>
      </c>
      <c r="H181" s="2">
        <f t="shared" ca="1" si="19"/>
        <v>0</v>
      </c>
      <c r="I181" s="2">
        <f t="shared" ca="1" si="20"/>
        <v>1</v>
      </c>
      <c r="J181" s="2">
        <f t="shared" ca="1" si="23"/>
        <v>2.8999999999999986</v>
      </c>
    </row>
    <row r="182" spans="2:10" ht="15.5">
      <c r="B182" s="2">
        <v>161</v>
      </c>
      <c r="C182" s="28">
        <f t="shared" ca="1" si="17"/>
        <v>0.53623122580829408</v>
      </c>
      <c r="D182" s="2" t="str">
        <f t="shared" ca="1" si="21"/>
        <v>Discreta</v>
      </c>
      <c r="E182" s="28">
        <f t="shared" ca="1" si="17"/>
        <v>0.53751831531076721</v>
      </c>
      <c r="F182" s="2">
        <f t="shared" ca="1" si="22"/>
        <v>60</v>
      </c>
      <c r="G182" s="2">
        <f t="shared" ca="1" si="18"/>
        <v>30</v>
      </c>
      <c r="H182" s="2">
        <f t="shared" ca="1" si="19"/>
        <v>0</v>
      </c>
      <c r="I182" s="2">
        <f t="shared" ca="1" si="20"/>
        <v>0.5</v>
      </c>
      <c r="J182" s="2">
        <f t="shared" ca="1" si="23"/>
        <v>7.3999999999999986</v>
      </c>
    </row>
    <row r="183" spans="2:10" ht="15.5">
      <c r="B183" s="2">
        <v>162</v>
      </c>
      <c r="C183" s="28">
        <f t="shared" ca="1" si="17"/>
        <v>0.76177381343298278</v>
      </c>
      <c r="D183" s="2" t="str">
        <f t="shared" ca="1" si="21"/>
        <v>Discreta</v>
      </c>
      <c r="E183" s="28">
        <f t="shared" ca="1" si="17"/>
        <v>0.95724710885598574</v>
      </c>
      <c r="F183" s="2">
        <f t="shared" ca="1" si="22"/>
        <v>80</v>
      </c>
      <c r="G183" s="2">
        <f t="shared" ca="1" si="18"/>
        <v>35</v>
      </c>
      <c r="H183" s="2">
        <f t="shared" ca="1" si="19"/>
        <v>1.6999999999999997</v>
      </c>
      <c r="I183" s="2">
        <f t="shared" ca="1" si="20"/>
        <v>0</v>
      </c>
      <c r="J183" s="2">
        <f t="shared" ca="1" si="23"/>
        <v>10.199999999999999</v>
      </c>
    </row>
    <row r="184" spans="2:10" ht="15.5">
      <c r="B184" s="2">
        <v>163</v>
      </c>
      <c r="C184" s="28">
        <f t="shared" ca="1" si="17"/>
        <v>0.9025708533617951</v>
      </c>
      <c r="D184" s="2" t="str">
        <f t="shared" ca="1" si="21"/>
        <v>Brutta</v>
      </c>
      <c r="E184" s="28">
        <f t="shared" ca="1" si="17"/>
        <v>0.25898531023646132</v>
      </c>
      <c r="F184" s="2">
        <f t="shared" ca="1" si="22"/>
        <v>40</v>
      </c>
      <c r="G184" s="2">
        <f t="shared" ca="1" si="18"/>
        <v>20</v>
      </c>
      <c r="H184" s="2">
        <f t="shared" ca="1" si="19"/>
        <v>0</v>
      </c>
      <c r="I184" s="2">
        <f t="shared" ca="1" si="20"/>
        <v>1.5</v>
      </c>
      <c r="J184" s="2">
        <f t="shared" ca="1" si="23"/>
        <v>-1.6000000000000014</v>
      </c>
    </row>
    <row r="185" spans="2:10" ht="15.5">
      <c r="B185" s="2">
        <v>164</v>
      </c>
      <c r="C185" s="28">
        <f t="shared" ca="1" si="17"/>
        <v>0.58008259292055431</v>
      </c>
      <c r="D185" s="2" t="str">
        <f t="shared" ca="1" si="21"/>
        <v>Discreta</v>
      </c>
      <c r="E185" s="28">
        <f t="shared" ca="1" si="17"/>
        <v>0.33333371068313211</v>
      </c>
      <c r="F185" s="2">
        <f t="shared" ca="1" si="22"/>
        <v>60</v>
      </c>
      <c r="G185" s="2">
        <f t="shared" ca="1" si="18"/>
        <v>30</v>
      </c>
      <c r="H185" s="2">
        <f t="shared" ca="1" si="19"/>
        <v>0</v>
      </c>
      <c r="I185" s="2">
        <f t="shared" ca="1" si="20"/>
        <v>0.5</v>
      </c>
      <c r="J185" s="2">
        <f t="shared" ca="1" si="23"/>
        <v>7.3999999999999986</v>
      </c>
    </row>
    <row r="186" spans="2:10" ht="15.5">
      <c r="B186" s="2">
        <v>165</v>
      </c>
      <c r="C186" s="28">
        <f t="shared" ca="1" si="17"/>
        <v>0.67605778289861507</v>
      </c>
      <c r="D186" s="2" t="str">
        <f t="shared" ca="1" si="21"/>
        <v>Discreta</v>
      </c>
      <c r="E186" s="28">
        <f t="shared" ca="1" si="17"/>
        <v>0.40966917054384377</v>
      </c>
      <c r="F186" s="2">
        <f t="shared" ca="1" si="22"/>
        <v>60</v>
      </c>
      <c r="G186" s="2">
        <f t="shared" ca="1" si="18"/>
        <v>30</v>
      </c>
      <c r="H186" s="2">
        <f t="shared" ca="1" si="19"/>
        <v>0</v>
      </c>
      <c r="I186" s="2">
        <f t="shared" ca="1" si="20"/>
        <v>0.5</v>
      </c>
      <c r="J186" s="2">
        <f t="shared" ca="1" si="23"/>
        <v>7.3999999999999986</v>
      </c>
    </row>
    <row r="187" spans="2:10" ht="15.5">
      <c r="B187" s="2">
        <v>166</v>
      </c>
      <c r="C187" s="28">
        <f t="shared" ca="1" si="17"/>
        <v>0.59309214531974253</v>
      </c>
      <c r="D187" s="2" t="str">
        <f t="shared" ca="1" si="21"/>
        <v>Discreta</v>
      </c>
      <c r="E187" s="28">
        <f t="shared" ca="1" si="17"/>
        <v>0.90923331161387422</v>
      </c>
      <c r="F187" s="2">
        <f t="shared" ca="1" si="22"/>
        <v>80</v>
      </c>
      <c r="G187" s="2">
        <f t="shared" ca="1" si="18"/>
        <v>35</v>
      </c>
      <c r="H187" s="2">
        <f t="shared" ca="1" si="19"/>
        <v>1.6999999999999997</v>
      </c>
      <c r="I187" s="2">
        <f t="shared" ca="1" si="20"/>
        <v>0</v>
      </c>
      <c r="J187" s="2">
        <f t="shared" ca="1" si="23"/>
        <v>10.199999999999999</v>
      </c>
    </row>
    <row r="188" spans="2:10" ht="15.5">
      <c r="B188" s="2">
        <v>167</v>
      </c>
      <c r="C188" s="28">
        <f t="shared" ca="1" si="17"/>
        <v>0.64764559658681964</v>
      </c>
      <c r="D188" s="2" t="str">
        <f t="shared" ca="1" si="21"/>
        <v>Discreta</v>
      </c>
      <c r="E188" s="28">
        <f t="shared" ca="1" si="17"/>
        <v>0.71350170952191139</v>
      </c>
      <c r="F188" s="2">
        <f t="shared" ca="1" si="22"/>
        <v>70</v>
      </c>
      <c r="G188" s="2">
        <f t="shared" ca="1" si="18"/>
        <v>35</v>
      </c>
      <c r="H188" s="2">
        <f t="shared" ca="1" si="19"/>
        <v>0</v>
      </c>
      <c r="I188" s="2">
        <f t="shared" ca="1" si="20"/>
        <v>0</v>
      </c>
      <c r="J188" s="2">
        <f t="shared" ca="1" si="23"/>
        <v>11.899999999999999</v>
      </c>
    </row>
    <row r="189" spans="2:10" ht="15.5">
      <c r="B189" s="2">
        <v>168</v>
      </c>
      <c r="C189" s="28">
        <f t="shared" ca="1" si="17"/>
        <v>2.847516067341016E-3</v>
      </c>
      <c r="D189" s="2" t="str">
        <f t="shared" ca="1" si="21"/>
        <v>Buona</v>
      </c>
      <c r="E189" s="28">
        <f t="shared" ca="1" si="17"/>
        <v>0.5096637105541415</v>
      </c>
      <c r="F189" s="2">
        <f t="shared" ca="1" si="22"/>
        <v>80</v>
      </c>
      <c r="G189" s="2">
        <f t="shared" ca="1" si="18"/>
        <v>35</v>
      </c>
      <c r="H189" s="2">
        <f t="shared" ca="1" si="19"/>
        <v>1.6999999999999997</v>
      </c>
      <c r="I189" s="2">
        <f t="shared" ca="1" si="20"/>
        <v>0</v>
      </c>
      <c r="J189" s="2">
        <f t="shared" ca="1" si="23"/>
        <v>10.199999999999999</v>
      </c>
    </row>
    <row r="190" spans="2:10" ht="15.5">
      <c r="B190" s="2">
        <v>169</v>
      </c>
      <c r="C190" s="28">
        <f t="shared" ca="1" si="17"/>
        <v>0.16885157004559626</v>
      </c>
      <c r="D190" s="2" t="str">
        <f t="shared" ca="1" si="21"/>
        <v>Buona</v>
      </c>
      <c r="E190" s="28">
        <f t="shared" ca="1" si="17"/>
        <v>0.5305825921345938</v>
      </c>
      <c r="F190" s="2">
        <f t="shared" ca="1" si="22"/>
        <v>80</v>
      </c>
      <c r="G190" s="2">
        <f t="shared" ca="1" si="18"/>
        <v>35</v>
      </c>
      <c r="H190" s="2">
        <f t="shared" ca="1" si="19"/>
        <v>1.6999999999999997</v>
      </c>
      <c r="I190" s="2">
        <f t="shared" ca="1" si="20"/>
        <v>0</v>
      </c>
      <c r="J190" s="2">
        <f t="shared" ca="1" si="23"/>
        <v>10.199999999999999</v>
      </c>
    </row>
    <row r="191" spans="2:10" ht="15.5">
      <c r="B191" s="2">
        <v>170</v>
      </c>
      <c r="C191" s="28">
        <f t="shared" ref="C191:E254" ca="1" si="24">RAND()</f>
        <v>0.4471874727508538</v>
      </c>
      <c r="D191" s="2" t="str">
        <f t="shared" ca="1" si="21"/>
        <v>Discreta</v>
      </c>
      <c r="E191" s="28">
        <f t="shared" ca="1" si="24"/>
        <v>0.99269016649266817</v>
      </c>
      <c r="F191" s="2">
        <f t="shared" ca="1" si="22"/>
        <v>90</v>
      </c>
      <c r="G191" s="2">
        <f t="shared" ca="1" si="18"/>
        <v>35</v>
      </c>
      <c r="H191" s="2">
        <f t="shared" ca="1" si="19"/>
        <v>3.3999999999999995</v>
      </c>
      <c r="I191" s="2">
        <f t="shared" ca="1" si="20"/>
        <v>0</v>
      </c>
      <c r="J191" s="2">
        <f t="shared" ca="1" si="23"/>
        <v>8.5</v>
      </c>
    </row>
    <row r="192" spans="2:10" ht="15.5">
      <c r="B192" s="2">
        <v>171</v>
      </c>
      <c r="C192" s="28">
        <f t="shared" ca="1" si="24"/>
        <v>0.84148952310844205</v>
      </c>
      <c r="D192" s="2" t="str">
        <f t="shared" ca="1" si="21"/>
        <v>Brutta</v>
      </c>
      <c r="E192" s="28">
        <f t="shared" ca="1" si="24"/>
        <v>0.17849682985975701</v>
      </c>
      <c r="F192" s="2">
        <f t="shared" ca="1" si="22"/>
        <v>40</v>
      </c>
      <c r="G192" s="2">
        <f t="shared" ca="1" si="18"/>
        <v>20</v>
      </c>
      <c r="H192" s="2">
        <f t="shared" ca="1" si="19"/>
        <v>0</v>
      </c>
      <c r="I192" s="2">
        <f t="shared" ca="1" si="20"/>
        <v>1.5</v>
      </c>
      <c r="J192" s="2">
        <f t="shared" ca="1" si="23"/>
        <v>-1.6000000000000014</v>
      </c>
    </row>
    <row r="193" spans="2:10" ht="15.5">
      <c r="B193" s="2">
        <v>172</v>
      </c>
      <c r="C193" s="28">
        <f t="shared" ca="1" si="24"/>
        <v>0.64121994350348466</v>
      </c>
      <c r="D193" s="2" t="str">
        <f t="shared" ca="1" si="21"/>
        <v>Discreta</v>
      </c>
      <c r="E193" s="28">
        <f t="shared" ca="1" si="24"/>
        <v>4.0823204988169493E-2</v>
      </c>
      <c r="F193" s="2">
        <f t="shared" ca="1" si="22"/>
        <v>40</v>
      </c>
      <c r="G193" s="2">
        <f t="shared" ca="1" si="18"/>
        <v>20</v>
      </c>
      <c r="H193" s="2">
        <f t="shared" ca="1" si="19"/>
        <v>0</v>
      </c>
      <c r="I193" s="2">
        <f t="shared" ca="1" si="20"/>
        <v>1.5</v>
      </c>
      <c r="J193" s="2">
        <f t="shared" ca="1" si="23"/>
        <v>-1.6000000000000014</v>
      </c>
    </row>
    <row r="194" spans="2:10" ht="15.5">
      <c r="B194" s="2">
        <v>173</v>
      </c>
      <c r="C194" s="28">
        <f t="shared" ca="1" si="24"/>
        <v>0.26934807707717223</v>
      </c>
      <c r="D194" s="2" t="str">
        <f t="shared" ca="1" si="21"/>
        <v>Buona</v>
      </c>
      <c r="E194" s="28">
        <f t="shared" ca="1" si="24"/>
        <v>0.91444145775649266</v>
      </c>
      <c r="F194" s="2">
        <f t="shared" ca="1" si="22"/>
        <v>90</v>
      </c>
      <c r="G194" s="2">
        <f t="shared" ca="1" si="18"/>
        <v>35</v>
      </c>
      <c r="H194" s="2">
        <f t="shared" ca="1" si="19"/>
        <v>3.3999999999999995</v>
      </c>
      <c r="I194" s="2">
        <f t="shared" ca="1" si="20"/>
        <v>0</v>
      </c>
      <c r="J194" s="2">
        <f t="shared" ca="1" si="23"/>
        <v>8.5</v>
      </c>
    </row>
    <row r="195" spans="2:10" ht="15.5">
      <c r="B195" s="2">
        <v>174</v>
      </c>
      <c r="C195" s="28">
        <f t="shared" ca="1" si="24"/>
        <v>0.5026384306236672</v>
      </c>
      <c r="D195" s="2" t="str">
        <f t="shared" ca="1" si="21"/>
        <v>Discreta</v>
      </c>
      <c r="E195" s="28">
        <f t="shared" ca="1" si="24"/>
        <v>0.28451234353546573</v>
      </c>
      <c r="F195" s="2">
        <f t="shared" ca="1" si="22"/>
        <v>60</v>
      </c>
      <c r="G195" s="2">
        <f t="shared" ca="1" si="18"/>
        <v>30</v>
      </c>
      <c r="H195" s="2">
        <f t="shared" ca="1" si="19"/>
        <v>0</v>
      </c>
      <c r="I195" s="2">
        <f t="shared" ca="1" si="20"/>
        <v>0.5</v>
      </c>
      <c r="J195" s="2">
        <f t="shared" ca="1" si="23"/>
        <v>7.3999999999999986</v>
      </c>
    </row>
    <row r="196" spans="2:10" ht="15.5">
      <c r="B196" s="2">
        <v>175</v>
      </c>
      <c r="C196" s="28">
        <f t="shared" ca="1" si="24"/>
        <v>0.99461771200363935</v>
      </c>
      <c r="D196" s="2" t="str">
        <f t="shared" ca="1" si="21"/>
        <v>Brutta</v>
      </c>
      <c r="E196" s="28">
        <f t="shared" ca="1" si="24"/>
        <v>0.8375097337004066</v>
      </c>
      <c r="F196" s="2">
        <f t="shared" ca="1" si="22"/>
        <v>70</v>
      </c>
      <c r="G196" s="2">
        <f t="shared" ca="1" si="18"/>
        <v>35</v>
      </c>
      <c r="H196" s="2">
        <f t="shared" ca="1" si="19"/>
        <v>0</v>
      </c>
      <c r="I196" s="2">
        <f t="shared" ca="1" si="20"/>
        <v>0</v>
      </c>
      <c r="J196" s="2">
        <f t="shared" ca="1" si="23"/>
        <v>11.899999999999999</v>
      </c>
    </row>
    <row r="197" spans="2:10" ht="15.5">
      <c r="B197" s="2">
        <v>176</v>
      </c>
      <c r="C197" s="28">
        <f t="shared" ca="1" si="24"/>
        <v>0.70175096436735274</v>
      </c>
      <c r="D197" s="2" t="str">
        <f t="shared" ca="1" si="21"/>
        <v>Discreta</v>
      </c>
      <c r="E197" s="28">
        <f t="shared" ca="1" si="24"/>
        <v>2.3636661660135672E-2</v>
      </c>
      <c r="F197" s="2">
        <f t="shared" ca="1" si="22"/>
        <v>40</v>
      </c>
      <c r="G197" s="2">
        <f t="shared" ca="1" si="18"/>
        <v>20</v>
      </c>
      <c r="H197" s="2">
        <f t="shared" ca="1" si="19"/>
        <v>0</v>
      </c>
      <c r="I197" s="2">
        <f t="shared" ca="1" si="20"/>
        <v>1.5</v>
      </c>
      <c r="J197" s="2">
        <f t="shared" ca="1" si="23"/>
        <v>-1.6000000000000014</v>
      </c>
    </row>
    <row r="198" spans="2:10" ht="15.5">
      <c r="B198" s="2">
        <v>177</v>
      </c>
      <c r="C198" s="28">
        <f t="shared" ca="1" si="24"/>
        <v>0.75839842472902141</v>
      </c>
      <c r="D198" s="2" t="str">
        <f t="shared" ca="1" si="21"/>
        <v>Discreta</v>
      </c>
      <c r="E198" s="28">
        <f t="shared" ca="1" si="24"/>
        <v>0.64559561150097589</v>
      </c>
      <c r="F198" s="2">
        <f t="shared" ca="1" si="22"/>
        <v>60</v>
      </c>
      <c r="G198" s="2">
        <f t="shared" ca="1" si="18"/>
        <v>30</v>
      </c>
      <c r="H198" s="2">
        <f t="shared" ca="1" si="19"/>
        <v>0</v>
      </c>
      <c r="I198" s="2">
        <f t="shared" ca="1" si="20"/>
        <v>0.5</v>
      </c>
      <c r="J198" s="2">
        <f t="shared" ca="1" si="23"/>
        <v>7.3999999999999986</v>
      </c>
    </row>
    <row r="199" spans="2:10" ht="15.5">
      <c r="B199" s="2">
        <v>178</v>
      </c>
      <c r="C199" s="28">
        <f t="shared" ca="1" si="24"/>
        <v>0.30971112020863123</v>
      </c>
      <c r="D199" s="2" t="str">
        <f t="shared" ca="1" si="21"/>
        <v>Buona</v>
      </c>
      <c r="E199" s="28">
        <f t="shared" ca="1" si="24"/>
        <v>0.536748465669172</v>
      </c>
      <c r="F199" s="2">
        <f t="shared" ca="1" si="22"/>
        <v>80</v>
      </c>
      <c r="G199" s="2">
        <f t="shared" ca="1" si="18"/>
        <v>35</v>
      </c>
      <c r="H199" s="2">
        <f t="shared" ca="1" si="19"/>
        <v>1.6999999999999997</v>
      </c>
      <c r="I199" s="2">
        <f t="shared" ca="1" si="20"/>
        <v>0</v>
      </c>
      <c r="J199" s="2">
        <f t="shared" ca="1" si="23"/>
        <v>10.199999999999999</v>
      </c>
    </row>
    <row r="200" spans="2:10" ht="15.5">
      <c r="B200" s="2">
        <v>179</v>
      </c>
      <c r="C200" s="28">
        <f t="shared" ca="1" si="24"/>
        <v>0.68639099195863984</v>
      </c>
      <c r="D200" s="2" t="str">
        <f t="shared" ca="1" si="21"/>
        <v>Discreta</v>
      </c>
      <c r="E200" s="28">
        <f t="shared" ca="1" si="24"/>
        <v>0.3452766301094331</v>
      </c>
      <c r="F200" s="2">
        <f t="shared" ca="1" si="22"/>
        <v>60</v>
      </c>
      <c r="G200" s="2">
        <f t="shared" ca="1" si="18"/>
        <v>30</v>
      </c>
      <c r="H200" s="2">
        <f t="shared" ca="1" si="19"/>
        <v>0</v>
      </c>
      <c r="I200" s="2">
        <f t="shared" ca="1" si="20"/>
        <v>0.5</v>
      </c>
      <c r="J200" s="2">
        <f t="shared" ca="1" si="23"/>
        <v>7.3999999999999986</v>
      </c>
    </row>
    <row r="201" spans="2:10" ht="15.5">
      <c r="B201" s="2">
        <v>180</v>
      </c>
      <c r="C201" s="28">
        <f t="shared" ca="1" si="24"/>
        <v>0.93968320811216732</v>
      </c>
      <c r="D201" s="2" t="str">
        <f t="shared" ca="1" si="21"/>
        <v>Brutta</v>
      </c>
      <c r="E201" s="28">
        <f t="shared" ca="1" si="24"/>
        <v>0.21469584973855116</v>
      </c>
      <c r="F201" s="2">
        <f t="shared" ca="1" si="22"/>
        <v>40</v>
      </c>
      <c r="G201" s="2">
        <f t="shared" ca="1" si="18"/>
        <v>20</v>
      </c>
      <c r="H201" s="2">
        <f t="shared" ca="1" si="19"/>
        <v>0</v>
      </c>
      <c r="I201" s="2">
        <f t="shared" ca="1" si="20"/>
        <v>1.5</v>
      </c>
      <c r="J201" s="2">
        <f t="shared" ca="1" si="23"/>
        <v>-1.6000000000000014</v>
      </c>
    </row>
    <row r="202" spans="2:10" ht="15.5">
      <c r="B202" s="2">
        <v>181</v>
      </c>
      <c r="C202" s="28">
        <f t="shared" ca="1" si="24"/>
        <v>0.20961383060133509</v>
      </c>
      <c r="D202" s="2" t="str">
        <f t="shared" ca="1" si="21"/>
        <v>Buona</v>
      </c>
      <c r="E202" s="28">
        <f t="shared" ca="1" si="24"/>
        <v>5.2304401256056066E-2</v>
      </c>
      <c r="F202" s="2">
        <f t="shared" ca="1" si="22"/>
        <v>50</v>
      </c>
      <c r="G202" s="2">
        <f t="shared" ca="1" si="18"/>
        <v>25</v>
      </c>
      <c r="H202" s="2">
        <f t="shared" ca="1" si="19"/>
        <v>0</v>
      </c>
      <c r="I202" s="2">
        <f t="shared" ca="1" si="20"/>
        <v>1</v>
      </c>
      <c r="J202" s="2">
        <f t="shared" ca="1" si="23"/>
        <v>2.8999999999999986</v>
      </c>
    </row>
    <row r="203" spans="2:10" ht="15.5">
      <c r="B203" s="2">
        <v>182</v>
      </c>
      <c r="C203" s="28">
        <f t="shared" ca="1" si="24"/>
        <v>5.7454892600377505E-2</v>
      </c>
      <c r="D203" s="2" t="str">
        <f t="shared" ca="1" si="21"/>
        <v>Buona</v>
      </c>
      <c r="E203" s="28">
        <f t="shared" ca="1" si="24"/>
        <v>0.64922756143074933</v>
      </c>
      <c r="F203" s="2">
        <f t="shared" ca="1" si="22"/>
        <v>80</v>
      </c>
      <c r="G203" s="2">
        <f t="shared" ca="1" si="18"/>
        <v>35</v>
      </c>
      <c r="H203" s="2">
        <f t="shared" ca="1" si="19"/>
        <v>1.6999999999999997</v>
      </c>
      <c r="I203" s="2">
        <f t="shared" ca="1" si="20"/>
        <v>0</v>
      </c>
      <c r="J203" s="2">
        <f t="shared" ca="1" si="23"/>
        <v>10.199999999999999</v>
      </c>
    </row>
    <row r="204" spans="2:10" ht="15.5">
      <c r="B204" s="2">
        <v>183</v>
      </c>
      <c r="C204" s="28">
        <f t="shared" ca="1" si="24"/>
        <v>0.17710543097586084</v>
      </c>
      <c r="D204" s="2" t="str">
        <f t="shared" ca="1" si="21"/>
        <v>Buona</v>
      </c>
      <c r="E204" s="28">
        <f t="shared" ca="1" si="24"/>
        <v>0.70040593164552201</v>
      </c>
      <c r="F204" s="2">
        <f t="shared" ca="1" si="22"/>
        <v>80</v>
      </c>
      <c r="G204" s="2">
        <f t="shared" ca="1" si="18"/>
        <v>35</v>
      </c>
      <c r="H204" s="2">
        <f t="shared" ca="1" si="19"/>
        <v>1.6999999999999997</v>
      </c>
      <c r="I204" s="2">
        <f t="shared" ca="1" si="20"/>
        <v>0</v>
      </c>
      <c r="J204" s="2">
        <f t="shared" ca="1" si="23"/>
        <v>10.199999999999999</v>
      </c>
    </row>
    <row r="205" spans="2:10" ht="15.5">
      <c r="B205" s="2">
        <v>184</v>
      </c>
      <c r="C205" s="28">
        <f t="shared" ca="1" si="24"/>
        <v>7.9805059250047661E-3</v>
      </c>
      <c r="D205" s="2" t="str">
        <f t="shared" ca="1" si="21"/>
        <v>Buona</v>
      </c>
      <c r="E205" s="28">
        <f t="shared" ca="1" si="24"/>
        <v>0.81345355471712888</v>
      </c>
      <c r="F205" s="2">
        <f t="shared" ca="1" si="22"/>
        <v>90</v>
      </c>
      <c r="G205" s="2">
        <f t="shared" ca="1" si="18"/>
        <v>35</v>
      </c>
      <c r="H205" s="2">
        <f t="shared" ca="1" si="19"/>
        <v>3.3999999999999995</v>
      </c>
      <c r="I205" s="2">
        <f t="shared" ca="1" si="20"/>
        <v>0</v>
      </c>
      <c r="J205" s="2">
        <f t="shared" ca="1" si="23"/>
        <v>8.5</v>
      </c>
    </row>
    <row r="206" spans="2:10" ht="15.5">
      <c r="B206" s="2">
        <v>185</v>
      </c>
      <c r="C206" s="28">
        <f t="shared" ca="1" si="24"/>
        <v>0.43259253874336856</v>
      </c>
      <c r="D206" s="2" t="str">
        <f t="shared" ca="1" si="21"/>
        <v>Discreta</v>
      </c>
      <c r="E206" s="28">
        <f t="shared" ca="1" si="24"/>
        <v>0.80719948942746533</v>
      </c>
      <c r="F206" s="2">
        <f t="shared" ca="1" si="22"/>
        <v>70</v>
      </c>
      <c r="G206" s="2">
        <f t="shared" ca="1" si="18"/>
        <v>35</v>
      </c>
      <c r="H206" s="2">
        <f t="shared" ca="1" si="19"/>
        <v>0</v>
      </c>
      <c r="I206" s="2">
        <f t="shared" ca="1" si="20"/>
        <v>0</v>
      </c>
      <c r="J206" s="2">
        <f t="shared" ca="1" si="23"/>
        <v>11.899999999999999</v>
      </c>
    </row>
    <row r="207" spans="2:10" ht="15.5">
      <c r="B207" s="2">
        <v>186</v>
      </c>
      <c r="C207" s="28">
        <f t="shared" ca="1" si="24"/>
        <v>0.44937330726423486</v>
      </c>
      <c r="D207" s="2" t="str">
        <f t="shared" ca="1" si="21"/>
        <v>Discreta</v>
      </c>
      <c r="E207" s="28">
        <f t="shared" ca="1" si="24"/>
        <v>0.62674753527584137</v>
      </c>
      <c r="F207" s="2">
        <f t="shared" ca="1" si="22"/>
        <v>60</v>
      </c>
      <c r="G207" s="2">
        <f t="shared" ca="1" si="18"/>
        <v>30</v>
      </c>
      <c r="H207" s="2">
        <f t="shared" ca="1" si="19"/>
        <v>0</v>
      </c>
      <c r="I207" s="2">
        <f t="shared" ca="1" si="20"/>
        <v>0.5</v>
      </c>
      <c r="J207" s="2">
        <f t="shared" ca="1" si="23"/>
        <v>7.3999999999999986</v>
      </c>
    </row>
    <row r="208" spans="2:10" ht="15.5">
      <c r="B208" s="2">
        <v>187</v>
      </c>
      <c r="C208" s="28">
        <f t="shared" ca="1" si="24"/>
        <v>0.75042710859441963</v>
      </c>
      <c r="D208" s="2" t="str">
        <f t="shared" ca="1" si="21"/>
        <v>Discreta</v>
      </c>
      <c r="E208" s="28">
        <f t="shared" ca="1" si="24"/>
        <v>0.30207753661313197</v>
      </c>
      <c r="F208" s="2">
        <f t="shared" ca="1" si="22"/>
        <v>60</v>
      </c>
      <c r="G208" s="2">
        <f t="shared" ca="1" si="18"/>
        <v>30</v>
      </c>
      <c r="H208" s="2">
        <f t="shared" ca="1" si="19"/>
        <v>0</v>
      </c>
      <c r="I208" s="2">
        <f t="shared" ca="1" si="20"/>
        <v>0.5</v>
      </c>
      <c r="J208" s="2">
        <f t="shared" ca="1" si="23"/>
        <v>7.3999999999999986</v>
      </c>
    </row>
    <row r="209" spans="2:10" ht="15.5">
      <c r="B209" s="2">
        <v>188</v>
      </c>
      <c r="C209" s="28">
        <f t="shared" ca="1" si="24"/>
        <v>0.54244456995153356</v>
      </c>
      <c r="D209" s="2" t="str">
        <f t="shared" ca="1" si="21"/>
        <v>Discreta</v>
      </c>
      <c r="E209" s="28">
        <f t="shared" ca="1" si="24"/>
        <v>0.92757536918194783</v>
      </c>
      <c r="F209" s="2">
        <f t="shared" ca="1" si="22"/>
        <v>80</v>
      </c>
      <c r="G209" s="2">
        <f t="shared" ca="1" si="18"/>
        <v>35</v>
      </c>
      <c r="H209" s="2">
        <f t="shared" ca="1" si="19"/>
        <v>1.6999999999999997</v>
      </c>
      <c r="I209" s="2">
        <f t="shared" ca="1" si="20"/>
        <v>0</v>
      </c>
      <c r="J209" s="2">
        <f t="shared" ca="1" si="23"/>
        <v>10.199999999999999</v>
      </c>
    </row>
    <row r="210" spans="2:10" ht="15.5">
      <c r="B210" s="2">
        <v>189</v>
      </c>
      <c r="C210" s="28">
        <f t="shared" ca="1" si="24"/>
        <v>0.71952997302621524</v>
      </c>
      <c r="D210" s="2" t="str">
        <f t="shared" ca="1" si="21"/>
        <v>Discreta</v>
      </c>
      <c r="E210" s="28">
        <f t="shared" ca="1" si="24"/>
        <v>0.25406861190039964</v>
      </c>
      <c r="F210" s="2">
        <f t="shared" ca="1" si="22"/>
        <v>50</v>
      </c>
      <c r="G210" s="2">
        <f t="shared" ca="1" si="18"/>
        <v>25</v>
      </c>
      <c r="H210" s="2">
        <f t="shared" ca="1" si="19"/>
        <v>0</v>
      </c>
      <c r="I210" s="2">
        <f t="shared" ca="1" si="20"/>
        <v>1</v>
      </c>
      <c r="J210" s="2">
        <f t="shared" ca="1" si="23"/>
        <v>2.8999999999999986</v>
      </c>
    </row>
    <row r="211" spans="2:10" ht="15.5">
      <c r="B211" s="2">
        <v>190</v>
      </c>
      <c r="C211" s="28">
        <f t="shared" ca="1" si="24"/>
        <v>0.26905053472867213</v>
      </c>
      <c r="D211" s="2" t="str">
        <f t="shared" ca="1" si="21"/>
        <v>Buona</v>
      </c>
      <c r="E211" s="28">
        <f t="shared" ca="1" si="24"/>
        <v>9.6624566996081906E-3</v>
      </c>
      <c r="F211" s="2">
        <f t="shared" ca="1" si="22"/>
        <v>40</v>
      </c>
      <c r="G211" s="2">
        <f t="shared" ca="1" si="18"/>
        <v>20</v>
      </c>
      <c r="H211" s="2">
        <f t="shared" ca="1" si="19"/>
        <v>0</v>
      </c>
      <c r="I211" s="2">
        <f t="shared" ca="1" si="20"/>
        <v>1.5</v>
      </c>
      <c r="J211" s="2">
        <f t="shared" ca="1" si="23"/>
        <v>-1.6000000000000014</v>
      </c>
    </row>
    <row r="212" spans="2:10" ht="15.5">
      <c r="B212" s="2">
        <v>191</v>
      </c>
      <c r="C212" s="28">
        <f t="shared" ca="1" si="24"/>
        <v>0.74065865869799385</v>
      </c>
      <c r="D212" s="2" t="str">
        <f t="shared" ca="1" si="21"/>
        <v>Discreta</v>
      </c>
      <c r="E212" s="28">
        <f t="shared" ca="1" si="24"/>
        <v>0.21118543020415459</v>
      </c>
      <c r="F212" s="2">
        <f t="shared" ca="1" si="22"/>
        <v>50</v>
      </c>
      <c r="G212" s="2">
        <f t="shared" ca="1" si="18"/>
        <v>25</v>
      </c>
      <c r="H212" s="2">
        <f t="shared" ca="1" si="19"/>
        <v>0</v>
      </c>
      <c r="I212" s="2">
        <f t="shared" ca="1" si="20"/>
        <v>1</v>
      </c>
      <c r="J212" s="2">
        <f t="shared" ca="1" si="23"/>
        <v>2.8999999999999986</v>
      </c>
    </row>
    <row r="213" spans="2:10" ht="15.5">
      <c r="B213" s="2">
        <v>192</v>
      </c>
      <c r="C213" s="28">
        <f t="shared" ca="1" si="24"/>
        <v>0.79396154856217571</v>
      </c>
      <c r="D213" s="2" t="str">
        <f t="shared" ca="1" si="21"/>
        <v>Discreta</v>
      </c>
      <c r="E213" s="28">
        <f t="shared" ca="1" si="24"/>
        <v>8.3695533714678194E-2</v>
      </c>
      <c r="F213" s="2">
        <f t="shared" ca="1" si="22"/>
        <v>40</v>
      </c>
      <c r="G213" s="2">
        <f t="shared" ca="1" si="18"/>
        <v>20</v>
      </c>
      <c r="H213" s="2">
        <f t="shared" ca="1" si="19"/>
        <v>0</v>
      </c>
      <c r="I213" s="2">
        <f t="shared" ca="1" si="20"/>
        <v>1.5</v>
      </c>
      <c r="J213" s="2">
        <f t="shared" ca="1" si="23"/>
        <v>-1.6000000000000014</v>
      </c>
    </row>
    <row r="214" spans="2:10" ht="15.5">
      <c r="B214" s="2">
        <v>193</v>
      </c>
      <c r="C214" s="28">
        <f t="shared" ca="1" si="24"/>
        <v>0.25016190251693338</v>
      </c>
      <c r="D214" s="2" t="str">
        <f t="shared" ca="1" si="21"/>
        <v>Buona</v>
      </c>
      <c r="E214" s="28">
        <f t="shared" ca="1" si="24"/>
        <v>0.43256754513051388</v>
      </c>
      <c r="F214" s="2">
        <f t="shared" ca="1" si="22"/>
        <v>80</v>
      </c>
      <c r="G214" s="2">
        <f t="shared" ref="G214:G277" ca="1" si="25">$J$2*MIN(F214,$F$1)</f>
        <v>35</v>
      </c>
      <c r="H214" s="2">
        <f t="shared" ref="H214:H277" ca="1" si="26">($J$2-$J$1)*MAX(0,F214-$F$1)</f>
        <v>1.6999999999999997</v>
      </c>
      <c r="I214" s="2">
        <f t="shared" ref="I214:I277" ca="1" si="27">$J$3*MAX(0,$F$1-F214)</f>
        <v>0</v>
      </c>
      <c r="J214" s="2">
        <f t="shared" ca="1" si="23"/>
        <v>10.199999999999999</v>
      </c>
    </row>
    <row r="215" spans="2:10" ht="15.5">
      <c r="B215" s="2">
        <v>194</v>
      </c>
      <c r="C215" s="28">
        <f t="shared" ca="1" si="24"/>
        <v>0.30261769466952237</v>
      </c>
      <c r="D215" s="2" t="str">
        <f t="shared" ref="D215:D278" ca="1" si="28">VLOOKUP(C215,$D$7:$E$9,2)</f>
        <v>Buona</v>
      </c>
      <c r="E215" s="28">
        <f t="shared" ca="1" si="24"/>
        <v>0.83467427261523774</v>
      </c>
      <c r="F215" s="2">
        <f t="shared" ref="F215:F278" ca="1" si="29">IF(D215="Brutta",VLOOKUP(E215,$O$7:$P$11,2),IF(D215="Discreta",VLOOKUP(E215,$R$7:$S$12,2),VLOOKUP(E215,$U$7:$V$13,2)))</f>
        <v>90</v>
      </c>
      <c r="G215" s="2">
        <f t="shared" ca="1" si="25"/>
        <v>35</v>
      </c>
      <c r="H215" s="2">
        <f t="shared" ca="1" si="26"/>
        <v>3.3999999999999995</v>
      </c>
      <c r="I215" s="2">
        <f t="shared" ca="1" si="27"/>
        <v>0</v>
      </c>
      <c r="J215" s="2">
        <f t="shared" ca="1" si="23"/>
        <v>8.5</v>
      </c>
    </row>
    <row r="216" spans="2:10" ht="15.5">
      <c r="B216" s="2">
        <v>195</v>
      </c>
      <c r="C216" s="28">
        <f t="shared" ca="1" si="24"/>
        <v>0.400012600386358</v>
      </c>
      <c r="D216" s="2" t="str">
        <f t="shared" ca="1" si="28"/>
        <v>Discreta</v>
      </c>
      <c r="E216" s="28">
        <f t="shared" ca="1" si="24"/>
        <v>0.87247760779599648</v>
      </c>
      <c r="F216" s="2">
        <f t="shared" ca="1" si="29"/>
        <v>70</v>
      </c>
      <c r="G216" s="2">
        <f t="shared" ca="1" si="25"/>
        <v>35</v>
      </c>
      <c r="H216" s="2">
        <f t="shared" ca="1" si="26"/>
        <v>0</v>
      </c>
      <c r="I216" s="2">
        <f t="shared" ca="1" si="27"/>
        <v>0</v>
      </c>
      <c r="J216" s="2">
        <f t="shared" ca="1" si="23"/>
        <v>11.899999999999999</v>
      </c>
    </row>
    <row r="217" spans="2:10" ht="15.5">
      <c r="B217" s="2">
        <v>196</v>
      </c>
      <c r="C217" s="28">
        <f t="shared" ca="1" si="24"/>
        <v>0.74762243024928676</v>
      </c>
      <c r="D217" s="2" t="str">
        <f t="shared" ca="1" si="28"/>
        <v>Discreta</v>
      </c>
      <c r="E217" s="28">
        <f t="shared" ca="1" si="24"/>
        <v>0.52436214559693228</v>
      </c>
      <c r="F217" s="2">
        <f t="shared" ca="1" si="29"/>
        <v>60</v>
      </c>
      <c r="G217" s="2">
        <f t="shared" ca="1" si="25"/>
        <v>30</v>
      </c>
      <c r="H217" s="2">
        <f t="shared" ca="1" si="26"/>
        <v>0</v>
      </c>
      <c r="I217" s="2">
        <f t="shared" ca="1" si="27"/>
        <v>0.5</v>
      </c>
      <c r="J217" s="2">
        <f t="shared" ca="1" si="23"/>
        <v>7.3999999999999986</v>
      </c>
    </row>
    <row r="218" spans="2:10" ht="15.5">
      <c r="B218" s="2">
        <v>197</v>
      </c>
      <c r="C218" s="28">
        <f t="shared" ca="1" si="24"/>
        <v>0.49314372745134372</v>
      </c>
      <c r="D218" s="2" t="str">
        <f t="shared" ca="1" si="28"/>
        <v>Discreta</v>
      </c>
      <c r="E218" s="28">
        <f t="shared" ca="1" si="24"/>
        <v>0.27868026431392934</v>
      </c>
      <c r="F218" s="2">
        <f t="shared" ca="1" si="29"/>
        <v>50</v>
      </c>
      <c r="G218" s="2">
        <f t="shared" ca="1" si="25"/>
        <v>25</v>
      </c>
      <c r="H218" s="2">
        <f t="shared" ca="1" si="26"/>
        <v>0</v>
      </c>
      <c r="I218" s="2">
        <f t="shared" ca="1" si="27"/>
        <v>1</v>
      </c>
      <c r="J218" s="2">
        <f t="shared" ca="1" si="23"/>
        <v>2.8999999999999986</v>
      </c>
    </row>
    <row r="219" spans="2:10" ht="15.5">
      <c r="B219" s="2">
        <v>198</v>
      </c>
      <c r="C219" s="28">
        <f t="shared" ca="1" si="24"/>
        <v>0.19518834414707797</v>
      </c>
      <c r="D219" s="2" t="str">
        <f t="shared" ca="1" si="28"/>
        <v>Buona</v>
      </c>
      <c r="E219" s="28">
        <f t="shared" ca="1" si="24"/>
        <v>0.96931298580907532</v>
      </c>
      <c r="F219" s="2">
        <f t="shared" ca="1" si="29"/>
        <v>100</v>
      </c>
      <c r="G219" s="2">
        <f t="shared" ca="1" si="25"/>
        <v>35</v>
      </c>
      <c r="H219" s="2">
        <f t="shared" ca="1" si="26"/>
        <v>5.0999999999999996</v>
      </c>
      <c r="I219" s="2">
        <f t="shared" ca="1" si="27"/>
        <v>0</v>
      </c>
      <c r="J219" s="2">
        <f t="shared" ca="1" si="23"/>
        <v>6.7999999999999989</v>
      </c>
    </row>
    <row r="220" spans="2:10" ht="15.5">
      <c r="B220" s="2">
        <v>199</v>
      </c>
      <c r="C220" s="28">
        <f t="shared" ca="1" si="24"/>
        <v>0.90840836212062703</v>
      </c>
      <c r="D220" s="2" t="str">
        <f t="shared" ca="1" si="28"/>
        <v>Brutta</v>
      </c>
      <c r="E220" s="28">
        <f t="shared" ca="1" si="24"/>
        <v>0.41917671681437263</v>
      </c>
      <c r="F220" s="2">
        <f t="shared" ca="1" si="29"/>
        <v>40</v>
      </c>
      <c r="G220" s="2">
        <f t="shared" ca="1" si="25"/>
        <v>20</v>
      </c>
      <c r="H220" s="2">
        <f t="shared" ca="1" si="26"/>
        <v>0</v>
      </c>
      <c r="I220" s="2">
        <f t="shared" ca="1" si="27"/>
        <v>1.5</v>
      </c>
      <c r="J220" s="2">
        <f t="shared" ca="1" si="23"/>
        <v>-1.6000000000000014</v>
      </c>
    </row>
    <row r="221" spans="2:10" ht="15.5">
      <c r="B221" s="2">
        <v>200</v>
      </c>
      <c r="C221" s="28">
        <f t="shared" ca="1" si="24"/>
        <v>0.26892285566293772</v>
      </c>
      <c r="D221" s="2" t="str">
        <f t="shared" ca="1" si="28"/>
        <v>Buona</v>
      </c>
      <c r="E221" s="28">
        <f t="shared" ca="1" si="24"/>
        <v>0.76205876139847684</v>
      </c>
      <c r="F221" s="2">
        <f t="shared" ca="1" si="29"/>
        <v>80</v>
      </c>
      <c r="G221" s="2">
        <f t="shared" ca="1" si="25"/>
        <v>35</v>
      </c>
      <c r="H221" s="2">
        <f t="shared" ca="1" si="26"/>
        <v>1.6999999999999997</v>
      </c>
      <c r="I221" s="2">
        <f t="shared" ca="1" si="27"/>
        <v>0</v>
      </c>
      <c r="J221" s="2">
        <f t="shared" ca="1" si="23"/>
        <v>10.199999999999999</v>
      </c>
    </row>
    <row r="222" spans="2:10" ht="15.5">
      <c r="B222" s="2">
        <v>201</v>
      </c>
      <c r="C222" s="28">
        <f t="shared" ca="1" si="24"/>
        <v>0.57609743096696953</v>
      </c>
      <c r="D222" s="2" t="str">
        <f t="shared" ca="1" si="28"/>
        <v>Discreta</v>
      </c>
      <c r="E222" s="28">
        <f t="shared" ca="1" si="24"/>
        <v>0.98256950109162688</v>
      </c>
      <c r="F222" s="2">
        <f t="shared" ca="1" si="29"/>
        <v>90</v>
      </c>
      <c r="G222" s="2">
        <f t="shared" ca="1" si="25"/>
        <v>35</v>
      </c>
      <c r="H222" s="2">
        <f t="shared" ca="1" si="26"/>
        <v>3.3999999999999995</v>
      </c>
      <c r="I222" s="2">
        <f t="shared" ca="1" si="27"/>
        <v>0</v>
      </c>
      <c r="J222" s="2">
        <f t="shared" ca="1" si="23"/>
        <v>8.5</v>
      </c>
    </row>
    <row r="223" spans="2:10" ht="15.5">
      <c r="B223" s="2">
        <v>202</v>
      </c>
      <c r="C223" s="28">
        <f t="shared" ca="1" si="24"/>
        <v>0.90287808807817493</v>
      </c>
      <c r="D223" s="2" t="str">
        <f t="shared" ca="1" si="28"/>
        <v>Brutta</v>
      </c>
      <c r="E223" s="28">
        <f t="shared" ca="1" si="24"/>
        <v>0.42084967974759013</v>
      </c>
      <c r="F223" s="2">
        <f t="shared" ca="1" si="29"/>
        <v>40</v>
      </c>
      <c r="G223" s="2">
        <f t="shared" ca="1" si="25"/>
        <v>20</v>
      </c>
      <c r="H223" s="2">
        <f t="shared" ca="1" si="26"/>
        <v>0</v>
      </c>
      <c r="I223" s="2">
        <f t="shared" ca="1" si="27"/>
        <v>1.5</v>
      </c>
      <c r="J223" s="2">
        <f t="shared" ca="1" si="23"/>
        <v>-1.6000000000000014</v>
      </c>
    </row>
    <row r="224" spans="2:10" ht="15.5">
      <c r="B224" s="2">
        <v>203</v>
      </c>
      <c r="C224" s="28">
        <f t="shared" ca="1" si="24"/>
        <v>0.64516322092835188</v>
      </c>
      <c r="D224" s="2" t="str">
        <f t="shared" ca="1" si="28"/>
        <v>Discreta</v>
      </c>
      <c r="E224" s="28">
        <f t="shared" ca="1" si="24"/>
        <v>0.36563785609696253</v>
      </c>
      <c r="F224" s="2">
        <f t="shared" ca="1" si="29"/>
        <v>60</v>
      </c>
      <c r="G224" s="2">
        <f t="shared" ca="1" si="25"/>
        <v>30</v>
      </c>
      <c r="H224" s="2">
        <f t="shared" ca="1" si="26"/>
        <v>0</v>
      </c>
      <c r="I224" s="2">
        <f t="shared" ca="1" si="27"/>
        <v>0.5</v>
      </c>
      <c r="J224" s="2">
        <f t="shared" ca="1" si="23"/>
        <v>7.3999999999999986</v>
      </c>
    </row>
    <row r="225" spans="2:10" ht="15.5">
      <c r="B225" s="2">
        <v>204</v>
      </c>
      <c r="C225" s="28">
        <f t="shared" ca="1" si="24"/>
        <v>4.0230747381870269E-2</v>
      </c>
      <c r="D225" s="2" t="str">
        <f t="shared" ca="1" si="28"/>
        <v>Buona</v>
      </c>
      <c r="E225" s="28">
        <f t="shared" ca="1" si="24"/>
        <v>0.44641692387048848</v>
      </c>
      <c r="F225" s="2">
        <f t="shared" ca="1" si="29"/>
        <v>80</v>
      </c>
      <c r="G225" s="2">
        <f t="shared" ca="1" si="25"/>
        <v>35</v>
      </c>
      <c r="H225" s="2">
        <f t="shared" ca="1" si="26"/>
        <v>1.6999999999999997</v>
      </c>
      <c r="I225" s="2">
        <f t="shared" ca="1" si="27"/>
        <v>0</v>
      </c>
      <c r="J225" s="2">
        <f t="shared" ca="1" si="23"/>
        <v>10.199999999999999</v>
      </c>
    </row>
    <row r="226" spans="2:10" ht="15.5">
      <c r="B226" s="2">
        <v>205</v>
      </c>
      <c r="C226" s="28">
        <f t="shared" ca="1" si="24"/>
        <v>0.61417600781208892</v>
      </c>
      <c r="D226" s="2" t="str">
        <f t="shared" ca="1" si="28"/>
        <v>Discreta</v>
      </c>
      <c r="E226" s="28">
        <f t="shared" ca="1" si="24"/>
        <v>0.40585616030326843</v>
      </c>
      <c r="F226" s="2">
        <f t="shared" ca="1" si="29"/>
        <v>60</v>
      </c>
      <c r="G226" s="2">
        <f t="shared" ca="1" si="25"/>
        <v>30</v>
      </c>
      <c r="H226" s="2">
        <f t="shared" ca="1" si="26"/>
        <v>0</v>
      </c>
      <c r="I226" s="2">
        <f t="shared" ca="1" si="27"/>
        <v>0.5</v>
      </c>
      <c r="J226" s="2">
        <f t="shared" ca="1" si="23"/>
        <v>7.3999999999999986</v>
      </c>
    </row>
    <row r="227" spans="2:10" ht="15.5">
      <c r="B227" s="2">
        <v>206</v>
      </c>
      <c r="C227" s="28">
        <f t="shared" ca="1" si="24"/>
        <v>3.8461214410465683E-3</v>
      </c>
      <c r="D227" s="2" t="str">
        <f t="shared" ca="1" si="28"/>
        <v>Buona</v>
      </c>
      <c r="E227" s="28">
        <f t="shared" ca="1" si="24"/>
        <v>0.7637931262616009</v>
      </c>
      <c r="F227" s="2">
        <f t="shared" ca="1" si="29"/>
        <v>80</v>
      </c>
      <c r="G227" s="2">
        <f t="shared" ca="1" si="25"/>
        <v>35</v>
      </c>
      <c r="H227" s="2">
        <f t="shared" ca="1" si="26"/>
        <v>1.6999999999999997</v>
      </c>
      <c r="I227" s="2">
        <f t="shared" ca="1" si="27"/>
        <v>0</v>
      </c>
      <c r="J227" s="2">
        <f t="shared" ca="1" si="23"/>
        <v>10.199999999999999</v>
      </c>
    </row>
    <row r="228" spans="2:10" ht="15.5">
      <c r="B228" s="2">
        <v>207</v>
      </c>
      <c r="C228" s="28">
        <f t="shared" ca="1" si="24"/>
        <v>0.82750169662693618</v>
      </c>
      <c r="D228" s="2" t="str">
        <f t="shared" ca="1" si="28"/>
        <v>Brutta</v>
      </c>
      <c r="E228" s="28">
        <f t="shared" ca="1" si="24"/>
        <v>0.20630993636275696</v>
      </c>
      <c r="F228" s="2">
        <f t="shared" ca="1" si="29"/>
        <v>40</v>
      </c>
      <c r="G228" s="2">
        <f t="shared" ca="1" si="25"/>
        <v>20</v>
      </c>
      <c r="H228" s="2">
        <f t="shared" ca="1" si="26"/>
        <v>0</v>
      </c>
      <c r="I228" s="2">
        <f t="shared" ca="1" si="27"/>
        <v>1.5</v>
      </c>
      <c r="J228" s="2">
        <f t="shared" ca="1" si="23"/>
        <v>-1.6000000000000014</v>
      </c>
    </row>
    <row r="229" spans="2:10" ht="15.5">
      <c r="B229" s="2">
        <v>208</v>
      </c>
      <c r="C229" s="28">
        <f t="shared" ca="1" si="24"/>
        <v>5.6109333472489475E-2</v>
      </c>
      <c r="D229" s="2" t="str">
        <f t="shared" ca="1" si="28"/>
        <v>Buona</v>
      </c>
      <c r="E229" s="28">
        <f t="shared" ca="1" si="24"/>
        <v>0.87410071530898037</v>
      </c>
      <c r="F229" s="2">
        <f t="shared" ca="1" si="29"/>
        <v>90</v>
      </c>
      <c r="G229" s="2">
        <f t="shared" ca="1" si="25"/>
        <v>35</v>
      </c>
      <c r="H229" s="2">
        <f t="shared" ca="1" si="26"/>
        <v>3.3999999999999995</v>
      </c>
      <c r="I229" s="2">
        <f t="shared" ca="1" si="27"/>
        <v>0</v>
      </c>
      <c r="J229" s="2">
        <f t="shared" ca="1" si="23"/>
        <v>8.5</v>
      </c>
    </row>
    <row r="230" spans="2:10" ht="15.5">
      <c r="B230" s="2">
        <v>209</v>
      </c>
      <c r="C230" s="28">
        <f t="shared" ca="1" si="24"/>
        <v>4.4359369226753875E-2</v>
      </c>
      <c r="D230" s="2" t="str">
        <f t="shared" ca="1" si="28"/>
        <v>Buona</v>
      </c>
      <c r="E230" s="28">
        <f t="shared" ca="1" si="24"/>
        <v>0.39456460677360206</v>
      </c>
      <c r="F230" s="2">
        <f t="shared" ca="1" si="29"/>
        <v>70</v>
      </c>
      <c r="G230" s="2">
        <f t="shared" ca="1" si="25"/>
        <v>35</v>
      </c>
      <c r="H230" s="2">
        <f t="shared" ca="1" si="26"/>
        <v>0</v>
      </c>
      <c r="I230" s="2">
        <f t="shared" ca="1" si="27"/>
        <v>0</v>
      </c>
      <c r="J230" s="2">
        <f t="shared" ca="1" si="23"/>
        <v>11.899999999999999</v>
      </c>
    </row>
    <row r="231" spans="2:10" ht="15.5">
      <c r="B231" s="2">
        <v>210</v>
      </c>
      <c r="C231" s="28">
        <f t="shared" ca="1" si="24"/>
        <v>0.73542641709789947</v>
      </c>
      <c r="D231" s="2" t="str">
        <f t="shared" ca="1" si="28"/>
        <v>Discreta</v>
      </c>
      <c r="E231" s="28">
        <f t="shared" ca="1" si="24"/>
        <v>0.98596449563692112</v>
      </c>
      <c r="F231" s="2">
        <f t="shared" ca="1" si="29"/>
        <v>90</v>
      </c>
      <c r="G231" s="2">
        <f t="shared" ca="1" si="25"/>
        <v>35</v>
      </c>
      <c r="H231" s="2">
        <f t="shared" ca="1" si="26"/>
        <v>3.3999999999999995</v>
      </c>
      <c r="I231" s="2">
        <f t="shared" ca="1" si="27"/>
        <v>0</v>
      </c>
      <c r="J231" s="2">
        <f t="shared" ca="1" si="23"/>
        <v>8.5</v>
      </c>
    </row>
    <row r="232" spans="2:10" ht="15.5">
      <c r="B232" s="2">
        <v>211</v>
      </c>
      <c r="C232" s="28">
        <f t="shared" ca="1" si="24"/>
        <v>0.14580052438674007</v>
      </c>
      <c r="D232" s="2" t="str">
        <f t="shared" ca="1" si="28"/>
        <v>Buona</v>
      </c>
      <c r="E232" s="28">
        <f t="shared" ca="1" si="24"/>
        <v>0.3470939643516523</v>
      </c>
      <c r="F232" s="2">
        <f t="shared" ca="1" si="29"/>
        <v>70</v>
      </c>
      <c r="G232" s="2">
        <f t="shared" ca="1" si="25"/>
        <v>35</v>
      </c>
      <c r="H232" s="2">
        <f t="shared" ca="1" si="26"/>
        <v>0</v>
      </c>
      <c r="I232" s="2">
        <f t="shared" ca="1" si="27"/>
        <v>0</v>
      </c>
      <c r="J232" s="2">
        <f t="shared" ca="1" si="23"/>
        <v>11.899999999999999</v>
      </c>
    </row>
    <row r="233" spans="2:10" ht="15.5">
      <c r="B233" s="2">
        <v>212</v>
      </c>
      <c r="C233" s="28">
        <f t="shared" ca="1" si="24"/>
        <v>0.94880488290039222</v>
      </c>
      <c r="D233" s="2" t="str">
        <f t="shared" ca="1" si="28"/>
        <v>Brutta</v>
      </c>
      <c r="E233" s="28">
        <f t="shared" ca="1" si="24"/>
        <v>0.53719970365528391</v>
      </c>
      <c r="F233" s="2">
        <f t="shared" ca="1" si="29"/>
        <v>50</v>
      </c>
      <c r="G233" s="2">
        <f t="shared" ca="1" si="25"/>
        <v>25</v>
      </c>
      <c r="H233" s="2">
        <f t="shared" ca="1" si="26"/>
        <v>0</v>
      </c>
      <c r="I233" s="2">
        <f t="shared" ca="1" si="27"/>
        <v>1</v>
      </c>
      <c r="J233" s="2">
        <f t="shared" ca="1" si="23"/>
        <v>2.8999999999999986</v>
      </c>
    </row>
    <row r="234" spans="2:10" ht="15.5">
      <c r="B234" s="2">
        <v>213</v>
      </c>
      <c r="C234" s="28">
        <f t="shared" ca="1" si="24"/>
        <v>0.74809806704325821</v>
      </c>
      <c r="D234" s="2" t="str">
        <f t="shared" ca="1" si="28"/>
        <v>Discreta</v>
      </c>
      <c r="E234" s="28">
        <f t="shared" ca="1" si="24"/>
        <v>0.59913058737653724</v>
      </c>
      <c r="F234" s="2">
        <f t="shared" ca="1" si="29"/>
        <v>60</v>
      </c>
      <c r="G234" s="2">
        <f t="shared" ca="1" si="25"/>
        <v>30</v>
      </c>
      <c r="H234" s="2">
        <f t="shared" ca="1" si="26"/>
        <v>0</v>
      </c>
      <c r="I234" s="2">
        <f t="shared" ca="1" si="27"/>
        <v>0.5</v>
      </c>
      <c r="J234" s="2">
        <f t="shared" ref="J234:J297" ca="1" si="30">G234-$J$1*$F$1-H234+I234</f>
        <v>7.3999999999999986</v>
      </c>
    </row>
    <row r="235" spans="2:10" ht="15.5">
      <c r="B235" s="2">
        <v>214</v>
      </c>
      <c r="C235" s="28">
        <f t="shared" ca="1" si="24"/>
        <v>0.24657441599835861</v>
      </c>
      <c r="D235" s="2" t="str">
        <f t="shared" ca="1" si="28"/>
        <v>Buona</v>
      </c>
      <c r="E235" s="28">
        <f t="shared" ca="1" si="24"/>
        <v>0.5225083800399668</v>
      </c>
      <c r="F235" s="2">
        <f t="shared" ca="1" si="29"/>
        <v>80</v>
      </c>
      <c r="G235" s="2">
        <f t="shared" ca="1" si="25"/>
        <v>35</v>
      </c>
      <c r="H235" s="2">
        <f t="shared" ca="1" si="26"/>
        <v>1.6999999999999997</v>
      </c>
      <c r="I235" s="2">
        <f t="shared" ca="1" si="27"/>
        <v>0</v>
      </c>
      <c r="J235" s="2">
        <f t="shared" ca="1" si="30"/>
        <v>10.199999999999999</v>
      </c>
    </row>
    <row r="236" spans="2:10" ht="15.5">
      <c r="B236" s="2">
        <v>215</v>
      </c>
      <c r="C236" s="28">
        <f t="shared" ca="1" si="24"/>
        <v>0.15077881823328998</v>
      </c>
      <c r="D236" s="2" t="str">
        <f t="shared" ca="1" si="28"/>
        <v>Buona</v>
      </c>
      <c r="E236" s="28">
        <f t="shared" ca="1" si="24"/>
        <v>0.19033741819729355</v>
      </c>
      <c r="F236" s="2">
        <f t="shared" ca="1" si="29"/>
        <v>60</v>
      </c>
      <c r="G236" s="2">
        <f t="shared" ca="1" si="25"/>
        <v>30</v>
      </c>
      <c r="H236" s="2">
        <f t="shared" ca="1" si="26"/>
        <v>0</v>
      </c>
      <c r="I236" s="2">
        <f t="shared" ca="1" si="27"/>
        <v>0.5</v>
      </c>
      <c r="J236" s="2">
        <f t="shared" ca="1" si="30"/>
        <v>7.3999999999999986</v>
      </c>
    </row>
    <row r="237" spans="2:10" ht="15.5">
      <c r="B237" s="2">
        <v>216</v>
      </c>
      <c r="C237" s="28">
        <f t="shared" ca="1" si="24"/>
        <v>0.61374053223228209</v>
      </c>
      <c r="D237" s="2" t="str">
        <f t="shared" ca="1" si="28"/>
        <v>Discreta</v>
      </c>
      <c r="E237" s="28">
        <f t="shared" ca="1" si="24"/>
        <v>0.68361815046807639</v>
      </c>
      <c r="F237" s="2">
        <f t="shared" ca="1" si="29"/>
        <v>70</v>
      </c>
      <c r="G237" s="2">
        <f t="shared" ca="1" si="25"/>
        <v>35</v>
      </c>
      <c r="H237" s="2">
        <f t="shared" ca="1" si="26"/>
        <v>0</v>
      </c>
      <c r="I237" s="2">
        <f t="shared" ca="1" si="27"/>
        <v>0</v>
      </c>
      <c r="J237" s="2">
        <f t="shared" ca="1" si="30"/>
        <v>11.899999999999999</v>
      </c>
    </row>
    <row r="238" spans="2:10" ht="15.5">
      <c r="B238" s="2">
        <v>217</v>
      </c>
      <c r="C238" s="28">
        <f t="shared" ca="1" si="24"/>
        <v>0.12720737955478112</v>
      </c>
      <c r="D238" s="2" t="str">
        <f t="shared" ca="1" si="28"/>
        <v>Buona</v>
      </c>
      <c r="E238" s="28">
        <f t="shared" ca="1" si="24"/>
        <v>0.67167343747132446</v>
      </c>
      <c r="F238" s="2">
        <f t="shared" ca="1" si="29"/>
        <v>80</v>
      </c>
      <c r="G238" s="2">
        <f t="shared" ca="1" si="25"/>
        <v>35</v>
      </c>
      <c r="H238" s="2">
        <f t="shared" ca="1" si="26"/>
        <v>1.6999999999999997</v>
      </c>
      <c r="I238" s="2">
        <f t="shared" ca="1" si="27"/>
        <v>0</v>
      </c>
      <c r="J238" s="2">
        <f t="shared" ca="1" si="30"/>
        <v>10.199999999999999</v>
      </c>
    </row>
    <row r="239" spans="2:10" ht="15.5">
      <c r="B239" s="2">
        <v>218</v>
      </c>
      <c r="C239" s="28">
        <f t="shared" ca="1" si="24"/>
        <v>0.90224827549512676</v>
      </c>
      <c r="D239" s="2" t="str">
        <f t="shared" ca="1" si="28"/>
        <v>Brutta</v>
      </c>
      <c r="E239" s="28">
        <f t="shared" ca="1" si="24"/>
        <v>0.23486037551396288</v>
      </c>
      <c r="F239" s="2">
        <f t="shared" ca="1" si="29"/>
        <v>40</v>
      </c>
      <c r="G239" s="2">
        <f t="shared" ca="1" si="25"/>
        <v>20</v>
      </c>
      <c r="H239" s="2">
        <f t="shared" ca="1" si="26"/>
        <v>0</v>
      </c>
      <c r="I239" s="2">
        <f t="shared" ca="1" si="27"/>
        <v>1.5</v>
      </c>
      <c r="J239" s="2">
        <f t="shared" ca="1" si="30"/>
        <v>-1.6000000000000014</v>
      </c>
    </row>
    <row r="240" spans="2:10" ht="15.5">
      <c r="B240" s="2">
        <v>219</v>
      </c>
      <c r="C240" s="28">
        <f t="shared" ca="1" si="24"/>
        <v>0.16285709318128438</v>
      </c>
      <c r="D240" s="2" t="str">
        <f t="shared" ca="1" si="28"/>
        <v>Buona</v>
      </c>
      <c r="E240" s="28">
        <f t="shared" ca="1" si="24"/>
        <v>0.61060542908130788</v>
      </c>
      <c r="F240" s="2">
        <f t="shared" ca="1" si="29"/>
        <v>80</v>
      </c>
      <c r="G240" s="2">
        <f t="shared" ca="1" si="25"/>
        <v>35</v>
      </c>
      <c r="H240" s="2">
        <f t="shared" ca="1" si="26"/>
        <v>1.6999999999999997</v>
      </c>
      <c r="I240" s="2">
        <f t="shared" ca="1" si="27"/>
        <v>0</v>
      </c>
      <c r="J240" s="2">
        <f t="shared" ca="1" si="30"/>
        <v>10.199999999999999</v>
      </c>
    </row>
    <row r="241" spans="2:10" ht="15.5">
      <c r="B241" s="2">
        <v>220</v>
      </c>
      <c r="C241" s="28">
        <f t="shared" ca="1" si="24"/>
        <v>0.96668008951518525</v>
      </c>
      <c r="D241" s="2" t="str">
        <f t="shared" ca="1" si="28"/>
        <v>Brutta</v>
      </c>
      <c r="E241" s="28">
        <f t="shared" ca="1" si="24"/>
        <v>0.42830633433410759</v>
      </c>
      <c r="F241" s="2">
        <f t="shared" ca="1" si="29"/>
        <v>40</v>
      </c>
      <c r="G241" s="2">
        <f t="shared" ca="1" si="25"/>
        <v>20</v>
      </c>
      <c r="H241" s="2">
        <f t="shared" ca="1" si="26"/>
        <v>0</v>
      </c>
      <c r="I241" s="2">
        <f t="shared" ca="1" si="27"/>
        <v>1.5</v>
      </c>
      <c r="J241" s="2">
        <f t="shared" ca="1" si="30"/>
        <v>-1.6000000000000014</v>
      </c>
    </row>
    <row r="242" spans="2:10" ht="15.5">
      <c r="B242" s="2">
        <v>221</v>
      </c>
      <c r="C242" s="28">
        <f t="shared" ca="1" si="24"/>
        <v>0.64925706005517292</v>
      </c>
      <c r="D242" s="2" t="str">
        <f t="shared" ca="1" si="28"/>
        <v>Discreta</v>
      </c>
      <c r="E242" s="28">
        <f t="shared" ca="1" si="24"/>
        <v>0.56993716048367571</v>
      </c>
      <c r="F242" s="2">
        <f t="shared" ca="1" si="29"/>
        <v>60</v>
      </c>
      <c r="G242" s="2">
        <f t="shared" ca="1" si="25"/>
        <v>30</v>
      </c>
      <c r="H242" s="2">
        <f t="shared" ca="1" si="26"/>
        <v>0</v>
      </c>
      <c r="I242" s="2">
        <f t="shared" ca="1" si="27"/>
        <v>0.5</v>
      </c>
      <c r="J242" s="2">
        <f t="shared" ca="1" si="30"/>
        <v>7.3999999999999986</v>
      </c>
    </row>
    <row r="243" spans="2:10" ht="15.5">
      <c r="B243" s="2">
        <v>222</v>
      </c>
      <c r="C243" s="28">
        <f t="shared" ca="1" si="24"/>
        <v>1.6406879231590454E-2</v>
      </c>
      <c r="D243" s="2" t="str">
        <f t="shared" ca="1" si="28"/>
        <v>Buona</v>
      </c>
      <c r="E243" s="28">
        <f t="shared" ca="1" si="24"/>
        <v>0.92096765895188082</v>
      </c>
      <c r="F243" s="2">
        <f t="shared" ca="1" si="29"/>
        <v>90</v>
      </c>
      <c r="G243" s="2">
        <f t="shared" ca="1" si="25"/>
        <v>35</v>
      </c>
      <c r="H243" s="2">
        <f t="shared" ca="1" si="26"/>
        <v>3.3999999999999995</v>
      </c>
      <c r="I243" s="2">
        <f t="shared" ca="1" si="27"/>
        <v>0</v>
      </c>
      <c r="J243" s="2">
        <f t="shared" ca="1" si="30"/>
        <v>8.5</v>
      </c>
    </row>
    <row r="244" spans="2:10" ht="15.5">
      <c r="B244" s="2">
        <v>223</v>
      </c>
      <c r="C244" s="28">
        <f t="shared" ca="1" si="24"/>
        <v>0.96724066978007728</v>
      </c>
      <c r="D244" s="2" t="str">
        <f t="shared" ca="1" si="28"/>
        <v>Brutta</v>
      </c>
      <c r="E244" s="28">
        <f t="shared" ca="1" si="24"/>
        <v>0.76535108605633695</v>
      </c>
      <c r="F244" s="2">
        <f t="shared" ca="1" si="29"/>
        <v>60</v>
      </c>
      <c r="G244" s="2">
        <f t="shared" ca="1" si="25"/>
        <v>30</v>
      </c>
      <c r="H244" s="2">
        <f t="shared" ca="1" si="26"/>
        <v>0</v>
      </c>
      <c r="I244" s="2">
        <f t="shared" ca="1" si="27"/>
        <v>0.5</v>
      </c>
      <c r="J244" s="2">
        <f t="shared" ca="1" si="30"/>
        <v>7.3999999999999986</v>
      </c>
    </row>
    <row r="245" spans="2:10" ht="15.5">
      <c r="B245" s="2">
        <v>224</v>
      </c>
      <c r="C245" s="28">
        <f t="shared" ca="1" si="24"/>
        <v>0.41139174068511652</v>
      </c>
      <c r="D245" s="2" t="str">
        <f t="shared" ca="1" si="28"/>
        <v>Discreta</v>
      </c>
      <c r="E245" s="28">
        <f t="shared" ca="1" si="24"/>
        <v>6.338695641534442E-3</v>
      </c>
      <c r="F245" s="2">
        <f t="shared" ca="1" si="29"/>
        <v>40</v>
      </c>
      <c r="G245" s="2">
        <f t="shared" ca="1" si="25"/>
        <v>20</v>
      </c>
      <c r="H245" s="2">
        <f t="shared" ca="1" si="26"/>
        <v>0</v>
      </c>
      <c r="I245" s="2">
        <f t="shared" ca="1" si="27"/>
        <v>1.5</v>
      </c>
      <c r="J245" s="2">
        <f t="shared" ca="1" si="30"/>
        <v>-1.6000000000000014</v>
      </c>
    </row>
    <row r="246" spans="2:10" ht="15.5">
      <c r="B246" s="2">
        <v>225</v>
      </c>
      <c r="C246" s="28">
        <f t="shared" ca="1" si="24"/>
        <v>0.90774200892068579</v>
      </c>
      <c r="D246" s="2" t="str">
        <f t="shared" ca="1" si="28"/>
        <v>Brutta</v>
      </c>
      <c r="E246" s="28">
        <f t="shared" ca="1" si="24"/>
        <v>0.85084157398034788</v>
      </c>
      <c r="F246" s="2">
        <f t="shared" ca="1" si="29"/>
        <v>70</v>
      </c>
      <c r="G246" s="2">
        <f t="shared" ca="1" si="25"/>
        <v>35</v>
      </c>
      <c r="H246" s="2">
        <f t="shared" ca="1" si="26"/>
        <v>0</v>
      </c>
      <c r="I246" s="2">
        <f t="shared" ca="1" si="27"/>
        <v>0</v>
      </c>
      <c r="J246" s="2">
        <f t="shared" ca="1" si="30"/>
        <v>11.899999999999999</v>
      </c>
    </row>
    <row r="247" spans="2:10" ht="15.5">
      <c r="B247" s="2">
        <v>226</v>
      </c>
      <c r="C247" s="28">
        <f t="shared" ca="1" si="24"/>
        <v>0.75904345841712428</v>
      </c>
      <c r="D247" s="2" t="str">
        <f t="shared" ca="1" si="28"/>
        <v>Discreta</v>
      </c>
      <c r="E247" s="28">
        <f t="shared" ca="1" si="24"/>
        <v>0.38389176842179862</v>
      </c>
      <c r="F247" s="2">
        <f t="shared" ca="1" si="29"/>
        <v>60</v>
      </c>
      <c r="G247" s="2">
        <f t="shared" ca="1" si="25"/>
        <v>30</v>
      </c>
      <c r="H247" s="2">
        <f t="shared" ca="1" si="26"/>
        <v>0</v>
      </c>
      <c r="I247" s="2">
        <f t="shared" ca="1" si="27"/>
        <v>0.5</v>
      </c>
      <c r="J247" s="2">
        <f t="shared" ca="1" si="30"/>
        <v>7.3999999999999986</v>
      </c>
    </row>
    <row r="248" spans="2:10" ht="15.5">
      <c r="B248" s="2">
        <v>227</v>
      </c>
      <c r="C248" s="28">
        <f t="shared" ca="1" si="24"/>
        <v>2.1897216555457844E-2</v>
      </c>
      <c r="D248" s="2" t="str">
        <f t="shared" ca="1" si="28"/>
        <v>Buona</v>
      </c>
      <c r="E248" s="28">
        <f t="shared" ca="1" si="24"/>
        <v>0.30612604263972232</v>
      </c>
      <c r="F248" s="2">
        <f t="shared" ca="1" si="29"/>
        <v>70</v>
      </c>
      <c r="G248" s="2">
        <f t="shared" ca="1" si="25"/>
        <v>35</v>
      </c>
      <c r="H248" s="2">
        <f t="shared" ca="1" si="26"/>
        <v>0</v>
      </c>
      <c r="I248" s="2">
        <f t="shared" ca="1" si="27"/>
        <v>0</v>
      </c>
      <c r="J248" s="2">
        <f t="shared" ca="1" si="30"/>
        <v>11.899999999999999</v>
      </c>
    </row>
    <row r="249" spans="2:10" ht="15.5">
      <c r="B249" s="2">
        <v>228</v>
      </c>
      <c r="C249" s="28">
        <f t="shared" ca="1" si="24"/>
        <v>0.58967782904835375</v>
      </c>
      <c r="D249" s="2" t="str">
        <f t="shared" ca="1" si="28"/>
        <v>Discreta</v>
      </c>
      <c r="E249" s="28">
        <f t="shared" ca="1" si="24"/>
        <v>0.48574581737349032</v>
      </c>
      <c r="F249" s="2">
        <f t="shared" ca="1" si="29"/>
        <v>60</v>
      </c>
      <c r="G249" s="2">
        <f t="shared" ca="1" si="25"/>
        <v>30</v>
      </c>
      <c r="H249" s="2">
        <f t="shared" ca="1" si="26"/>
        <v>0</v>
      </c>
      <c r="I249" s="2">
        <f t="shared" ca="1" si="27"/>
        <v>0.5</v>
      </c>
      <c r="J249" s="2">
        <f t="shared" ca="1" si="30"/>
        <v>7.3999999999999986</v>
      </c>
    </row>
    <row r="250" spans="2:10" ht="15.5">
      <c r="B250" s="2">
        <v>229</v>
      </c>
      <c r="C250" s="28">
        <f t="shared" ca="1" si="24"/>
        <v>9.7517138782698298E-2</v>
      </c>
      <c r="D250" s="2" t="str">
        <f t="shared" ca="1" si="28"/>
        <v>Buona</v>
      </c>
      <c r="E250" s="28">
        <f t="shared" ca="1" si="24"/>
        <v>0.83214830314958632</v>
      </c>
      <c r="F250" s="2">
        <f t="shared" ca="1" si="29"/>
        <v>90</v>
      </c>
      <c r="G250" s="2">
        <f t="shared" ca="1" si="25"/>
        <v>35</v>
      </c>
      <c r="H250" s="2">
        <f t="shared" ca="1" si="26"/>
        <v>3.3999999999999995</v>
      </c>
      <c r="I250" s="2">
        <f t="shared" ca="1" si="27"/>
        <v>0</v>
      </c>
      <c r="J250" s="2">
        <f t="shared" ca="1" si="30"/>
        <v>8.5</v>
      </c>
    </row>
    <row r="251" spans="2:10" ht="15.5">
      <c r="B251" s="2">
        <v>230</v>
      </c>
      <c r="C251" s="28">
        <f t="shared" ca="1" si="24"/>
        <v>0.93067420919997934</v>
      </c>
      <c r="D251" s="2" t="str">
        <f t="shared" ca="1" si="28"/>
        <v>Brutta</v>
      </c>
      <c r="E251" s="28">
        <f t="shared" ca="1" si="24"/>
        <v>0.61808778560509248</v>
      </c>
      <c r="F251" s="2">
        <f t="shared" ca="1" si="29"/>
        <v>50</v>
      </c>
      <c r="G251" s="2">
        <f t="shared" ca="1" si="25"/>
        <v>25</v>
      </c>
      <c r="H251" s="2">
        <f t="shared" ca="1" si="26"/>
        <v>0</v>
      </c>
      <c r="I251" s="2">
        <f t="shared" ca="1" si="27"/>
        <v>1</v>
      </c>
      <c r="J251" s="2">
        <f t="shared" ca="1" si="30"/>
        <v>2.8999999999999986</v>
      </c>
    </row>
    <row r="252" spans="2:10" ht="15.5">
      <c r="B252" s="2">
        <v>231</v>
      </c>
      <c r="C252" s="28">
        <f t="shared" ca="1" si="24"/>
        <v>0.23445649376322286</v>
      </c>
      <c r="D252" s="2" t="str">
        <f t="shared" ca="1" si="28"/>
        <v>Buona</v>
      </c>
      <c r="E252" s="28">
        <f t="shared" ca="1" si="24"/>
        <v>1.5108001549953509E-2</v>
      </c>
      <c r="F252" s="2">
        <f t="shared" ca="1" si="29"/>
        <v>40</v>
      </c>
      <c r="G252" s="2">
        <f t="shared" ca="1" si="25"/>
        <v>20</v>
      </c>
      <c r="H252" s="2">
        <f t="shared" ca="1" si="26"/>
        <v>0</v>
      </c>
      <c r="I252" s="2">
        <f t="shared" ca="1" si="27"/>
        <v>1.5</v>
      </c>
      <c r="J252" s="2">
        <f t="shared" ca="1" si="30"/>
        <v>-1.6000000000000014</v>
      </c>
    </row>
    <row r="253" spans="2:10" ht="15.5">
      <c r="B253" s="2">
        <v>232</v>
      </c>
      <c r="C253" s="28">
        <f t="shared" ca="1" si="24"/>
        <v>0.21235977359511649</v>
      </c>
      <c r="D253" s="2" t="str">
        <f t="shared" ca="1" si="28"/>
        <v>Buona</v>
      </c>
      <c r="E253" s="28">
        <f t="shared" ca="1" si="24"/>
        <v>0.22890859725693846</v>
      </c>
      <c r="F253" s="2">
        <f t="shared" ca="1" si="29"/>
        <v>60</v>
      </c>
      <c r="G253" s="2">
        <f t="shared" ca="1" si="25"/>
        <v>30</v>
      </c>
      <c r="H253" s="2">
        <f t="shared" ca="1" si="26"/>
        <v>0</v>
      </c>
      <c r="I253" s="2">
        <f t="shared" ca="1" si="27"/>
        <v>0.5</v>
      </c>
      <c r="J253" s="2">
        <f t="shared" ca="1" si="30"/>
        <v>7.3999999999999986</v>
      </c>
    </row>
    <row r="254" spans="2:10" ht="15.5">
      <c r="B254" s="2">
        <v>233</v>
      </c>
      <c r="C254" s="28">
        <f t="shared" ca="1" si="24"/>
        <v>0.40542903451343248</v>
      </c>
      <c r="D254" s="2" t="str">
        <f t="shared" ca="1" si="28"/>
        <v>Discreta</v>
      </c>
      <c r="E254" s="28">
        <f t="shared" ca="1" si="24"/>
        <v>6.7777651667474847E-2</v>
      </c>
      <c r="F254" s="2">
        <f t="shared" ca="1" si="29"/>
        <v>40</v>
      </c>
      <c r="G254" s="2">
        <f t="shared" ca="1" si="25"/>
        <v>20</v>
      </c>
      <c r="H254" s="2">
        <f t="shared" ca="1" si="26"/>
        <v>0</v>
      </c>
      <c r="I254" s="2">
        <f t="shared" ca="1" si="27"/>
        <v>1.5</v>
      </c>
      <c r="J254" s="2">
        <f t="shared" ca="1" si="30"/>
        <v>-1.6000000000000014</v>
      </c>
    </row>
    <row r="255" spans="2:10" ht="15.5">
      <c r="B255" s="2">
        <v>234</v>
      </c>
      <c r="C255" s="28">
        <f t="shared" ref="C255:E270" ca="1" si="31">RAND()</f>
        <v>0.98528859897343957</v>
      </c>
      <c r="D255" s="2" t="str">
        <f t="shared" ca="1" si="28"/>
        <v>Brutta</v>
      </c>
      <c r="E255" s="28">
        <f t="shared" ca="1" si="31"/>
        <v>0.21352239455886735</v>
      </c>
      <c r="F255" s="2">
        <f t="shared" ca="1" si="29"/>
        <v>40</v>
      </c>
      <c r="G255" s="2">
        <f t="shared" ca="1" si="25"/>
        <v>20</v>
      </c>
      <c r="H255" s="2">
        <f t="shared" ca="1" si="26"/>
        <v>0</v>
      </c>
      <c r="I255" s="2">
        <f t="shared" ca="1" si="27"/>
        <v>1.5</v>
      </c>
      <c r="J255" s="2">
        <f t="shared" ca="1" si="30"/>
        <v>-1.6000000000000014</v>
      </c>
    </row>
    <row r="256" spans="2:10" ht="15.5">
      <c r="B256" s="2">
        <v>235</v>
      </c>
      <c r="C256" s="28">
        <f t="shared" ca="1" si="31"/>
        <v>0.39732521505326135</v>
      </c>
      <c r="D256" s="2" t="str">
        <f t="shared" ca="1" si="28"/>
        <v>Discreta</v>
      </c>
      <c r="E256" s="28">
        <f t="shared" ca="1" si="31"/>
        <v>0.21915221908433302</v>
      </c>
      <c r="F256" s="2">
        <f t="shared" ca="1" si="29"/>
        <v>50</v>
      </c>
      <c r="G256" s="2">
        <f t="shared" ca="1" si="25"/>
        <v>25</v>
      </c>
      <c r="H256" s="2">
        <f t="shared" ca="1" si="26"/>
        <v>0</v>
      </c>
      <c r="I256" s="2">
        <f t="shared" ca="1" si="27"/>
        <v>1</v>
      </c>
      <c r="J256" s="2">
        <f t="shared" ca="1" si="30"/>
        <v>2.8999999999999986</v>
      </c>
    </row>
    <row r="257" spans="2:10" ht="15.5">
      <c r="B257" s="2">
        <v>236</v>
      </c>
      <c r="C257" s="28">
        <f t="shared" ca="1" si="31"/>
        <v>0.76247362886508807</v>
      </c>
      <c r="D257" s="2" t="str">
        <f t="shared" ca="1" si="28"/>
        <v>Discreta</v>
      </c>
      <c r="E257" s="28">
        <f t="shared" ca="1" si="31"/>
        <v>0.58166483805220914</v>
      </c>
      <c r="F257" s="2">
        <f t="shared" ca="1" si="29"/>
        <v>60</v>
      </c>
      <c r="G257" s="2">
        <f t="shared" ca="1" si="25"/>
        <v>30</v>
      </c>
      <c r="H257" s="2">
        <f t="shared" ca="1" si="26"/>
        <v>0</v>
      </c>
      <c r="I257" s="2">
        <f t="shared" ca="1" si="27"/>
        <v>0.5</v>
      </c>
      <c r="J257" s="2">
        <f t="shared" ca="1" si="30"/>
        <v>7.3999999999999986</v>
      </c>
    </row>
    <row r="258" spans="2:10" ht="15.5">
      <c r="B258" s="2">
        <v>237</v>
      </c>
      <c r="C258" s="28">
        <f t="shared" ca="1" si="31"/>
        <v>0.93942776851680643</v>
      </c>
      <c r="D258" s="2" t="str">
        <f t="shared" ca="1" si="28"/>
        <v>Brutta</v>
      </c>
      <c r="E258" s="28">
        <f t="shared" ca="1" si="31"/>
        <v>0.53262881693134034</v>
      </c>
      <c r="F258" s="2">
        <f t="shared" ca="1" si="29"/>
        <v>50</v>
      </c>
      <c r="G258" s="2">
        <f t="shared" ca="1" si="25"/>
        <v>25</v>
      </c>
      <c r="H258" s="2">
        <f t="shared" ca="1" si="26"/>
        <v>0</v>
      </c>
      <c r="I258" s="2">
        <f t="shared" ca="1" si="27"/>
        <v>1</v>
      </c>
      <c r="J258" s="2">
        <f t="shared" ca="1" si="30"/>
        <v>2.8999999999999986</v>
      </c>
    </row>
    <row r="259" spans="2:10" ht="15.5">
      <c r="B259" s="2">
        <v>238</v>
      </c>
      <c r="C259" s="28">
        <f t="shared" ca="1" si="31"/>
        <v>0.75496278153532526</v>
      </c>
      <c r="D259" s="2" t="str">
        <f t="shared" ca="1" si="28"/>
        <v>Discreta</v>
      </c>
      <c r="E259" s="28">
        <f t="shared" ca="1" si="31"/>
        <v>0.23034811412492495</v>
      </c>
      <c r="F259" s="2">
        <f t="shared" ca="1" si="29"/>
        <v>50</v>
      </c>
      <c r="G259" s="2">
        <f t="shared" ca="1" si="25"/>
        <v>25</v>
      </c>
      <c r="H259" s="2">
        <f t="shared" ca="1" si="26"/>
        <v>0</v>
      </c>
      <c r="I259" s="2">
        <f t="shared" ca="1" si="27"/>
        <v>1</v>
      </c>
      <c r="J259" s="2">
        <f t="shared" ca="1" si="30"/>
        <v>2.8999999999999986</v>
      </c>
    </row>
    <row r="260" spans="2:10" ht="15.5">
      <c r="B260" s="2">
        <v>239</v>
      </c>
      <c r="C260" s="28">
        <f t="shared" ca="1" si="31"/>
        <v>0.72301548742610366</v>
      </c>
      <c r="D260" s="2" t="str">
        <f t="shared" ca="1" si="28"/>
        <v>Discreta</v>
      </c>
      <c r="E260" s="28">
        <f t="shared" ca="1" si="31"/>
        <v>0.80481842117325986</v>
      </c>
      <c r="F260" s="2">
        <f t="shared" ca="1" si="29"/>
        <v>70</v>
      </c>
      <c r="G260" s="2">
        <f t="shared" ca="1" si="25"/>
        <v>35</v>
      </c>
      <c r="H260" s="2">
        <f t="shared" ca="1" si="26"/>
        <v>0</v>
      </c>
      <c r="I260" s="2">
        <f t="shared" ca="1" si="27"/>
        <v>0</v>
      </c>
      <c r="J260" s="2">
        <f t="shared" ca="1" si="30"/>
        <v>11.899999999999999</v>
      </c>
    </row>
    <row r="261" spans="2:10" ht="15.5">
      <c r="B261" s="2">
        <v>240</v>
      </c>
      <c r="C261" s="28">
        <f t="shared" ca="1" si="31"/>
        <v>0.1383768085263638</v>
      </c>
      <c r="D261" s="2" t="str">
        <f t="shared" ca="1" si="28"/>
        <v>Buona</v>
      </c>
      <c r="E261" s="28">
        <f t="shared" ca="1" si="31"/>
        <v>0.75792839474738549</v>
      </c>
      <c r="F261" s="2">
        <f t="shared" ca="1" si="29"/>
        <v>80</v>
      </c>
      <c r="G261" s="2">
        <f t="shared" ca="1" si="25"/>
        <v>35</v>
      </c>
      <c r="H261" s="2">
        <f t="shared" ca="1" si="26"/>
        <v>1.6999999999999997</v>
      </c>
      <c r="I261" s="2">
        <f t="shared" ca="1" si="27"/>
        <v>0</v>
      </c>
      <c r="J261" s="2">
        <f t="shared" ca="1" si="30"/>
        <v>10.199999999999999</v>
      </c>
    </row>
    <row r="262" spans="2:10" ht="15.5">
      <c r="B262" s="2">
        <v>241</v>
      </c>
      <c r="C262" s="28">
        <f t="shared" ca="1" si="31"/>
        <v>0.19052960608784997</v>
      </c>
      <c r="D262" s="2" t="str">
        <f t="shared" ca="1" si="28"/>
        <v>Buona</v>
      </c>
      <c r="E262" s="28">
        <f t="shared" ca="1" si="31"/>
        <v>0.44995588919623342</v>
      </c>
      <c r="F262" s="2">
        <f t="shared" ca="1" si="29"/>
        <v>80</v>
      </c>
      <c r="G262" s="2">
        <f t="shared" ca="1" si="25"/>
        <v>35</v>
      </c>
      <c r="H262" s="2">
        <f t="shared" ca="1" si="26"/>
        <v>1.6999999999999997</v>
      </c>
      <c r="I262" s="2">
        <f t="shared" ca="1" si="27"/>
        <v>0</v>
      </c>
      <c r="J262" s="2">
        <f t="shared" ca="1" si="30"/>
        <v>10.199999999999999</v>
      </c>
    </row>
    <row r="263" spans="2:10" ht="15.5">
      <c r="B263" s="2">
        <v>242</v>
      </c>
      <c r="C263" s="28">
        <f t="shared" ca="1" si="31"/>
        <v>0.6844638858168457</v>
      </c>
      <c r="D263" s="2" t="str">
        <f t="shared" ca="1" si="28"/>
        <v>Discreta</v>
      </c>
      <c r="E263" s="28">
        <f t="shared" ca="1" si="31"/>
        <v>0.66184224954466453</v>
      </c>
      <c r="F263" s="2">
        <f t="shared" ca="1" si="29"/>
        <v>60</v>
      </c>
      <c r="G263" s="2">
        <f t="shared" ca="1" si="25"/>
        <v>30</v>
      </c>
      <c r="H263" s="2">
        <f t="shared" ca="1" si="26"/>
        <v>0</v>
      </c>
      <c r="I263" s="2">
        <f t="shared" ca="1" si="27"/>
        <v>0.5</v>
      </c>
      <c r="J263" s="2">
        <f t="shared" ca="1" si="30"/>
        <v>7.3999999999999986</v>
      </c>
    </row>
    <row r="264" spans="2:10" ht="15.5">
      <c r="B264" s="2">
        <v>243</v>
      </c>
      <c r="C264" s="28">
        <f t="shared" ca="1" si="31"/>
        <v>0.59118832310819369</v>
      </c>
      <c r="D264" s="2" t="str">
        <f t="shared" ca="1" si="28"/>
        <v>Discreta</v>
      </c>
      <c r="E264" s="28">
        <f t="shared" ca="1" si="31"/>
        <v>0.5389809836831656</v>
      </c>
      <c r="F264" s="2">
        <f t="shared" ca="1" si="29"/>
        <v>60</v>
      </c>
      <c r="G264" s="2">
        <f t="shared" ca="1" si="25"/>
        <v>30</v>
      </c>
      <c r="H264" s="2">
        <f t="shared" ca="1" si="26"/>
        <v>0</v>
      </c>
      <c r="I264" s="2">
        <f t="shared" ca="1" si="27"/>
        <v>0.5</v>
      </c>
      <c r="J264" s="2">
        <f t="shared" ca="1" si="30"/>
        <v>7.3999999999999986</v>
      </c>
    </row>
    <row r="265" spans="2:10" ht="15.5">
      <c r="B265" s="2">
        <v>244</v>
      </c>
      <c r="C265" s="28">
        <f t="shared" ca="1" si="31"/>
        <v>0.40455553753315965</v>
      </c>
      <c r="D265" s="2" t="str">
        <f t="shared" ca="1" si="28"/>
        <v>Discreta</v>
      </c>
      <c r="E265" s="28">
        <f t="shared" ca="1" si="31"/>
        <v>0.64175170909366008</v>
      </c>
      <c r="F265" s="2">
        <f t="shared" ca="1" si="29"/>
        <v>60</v>
      </c>
      <c r="G265" s="2">
        <f t="shared" ca="1" si="25"/>
        <v>30</v>
      </c>
      <c r="H265" s="2">
        <f t="shared" ca="1" si="26"/>
        <v>0</v>
      </c>
      <c r="I265" s="2">
        <f t="shared" ca="1" si="27"/>
        <v>0.5</v>
      </c>
      <c r="J265" s="2">
        <f t="shared" ca="1" si="30"/>
        <v>7.3999999999999986</v>
      </c>
    </row>
    <row r="266" spans="2:10" ht="15.5">
      <c r="B266" s="2">
        <v>245</v>
      </c>
      <c r="C266" s="28">
        <f t="shared" ca="1" si="31"/>
        <v>0.18145689207508131</v>
      </c>
      <c r="D266" s="2" t="str">
        <f t="shared" ca="1" si="28"/>
        <v>Buona</v>
      </c>
      <c r="E266" s="28">
        <f t="shared" ca="1" si="31"/>
        <v>0.29367216845315458</v>
      </c>
      <c r="F266" s="2">
        <f t="shared" ca="1" si="29"/>
        <v>70</v>
      </c>
      <c r="G266" s="2">
        <f t="shared" ca="1" si="25"/>
        <v>35</v>
      </c>
      <c r="H266" s="2">
        <f t="shared" ca="1" si="26"/>
        <v>0</v>
      </c>
      <c r="I266" s="2">
        <f t="shared" ca="1" si="27"/>
        <v>0</v>
      </c>
      <c r="J266" s="2">
        <f t="shared" ca="1" si="30"/>
        <v>11.899999999999999</v>
      </c>
    </row>
    <row r="267" spans="2:10" ht="15.5">
      <c r="B267" s="2">
        <v>246</v>
      </c>
      <c r="C267" s="28">
        <f t="shared" ca="1" si="31"/>
        <v>0.722682898776697</v>
      </c>
      <c r="D267" s="2" t="str">
        <f t="shared" ca="1" si="28"/>
        <v>Discreta</v>
      </c>
      <c r="E267" s="28">
        <f t="shared" ca="1" si="31"/>
        <v>0.57211308468131872</v>
      </c>
      <c r="F267" s="2">
        <f t="shared" ca="1" si="29"/>
        <v>60</v>
      </c>
      <c r="G267" s="2">
        <f t="shared" ca="1" si="25"/>
        <v>30</v>
      </c>
      <c r="H267" s="2">
        <f t="shared" ca="1" si="26"/>
        <v>0</v>
      </c>
      <c r="I267" s="2">
        <f t="shared" ca="1" si="27"/>
        <v>0.5</v>
      </c>
      <c r="J267" s="2">
        <f t="shared" ca="1" si="30"/>
        <v>7.3999999999999986</v>
      </c>
    </row>
    <row r="268" spans="2:10" ht="15.5">
      <c r="B268" s="2">
        <v>247</v>
      </c>
      <c r="C268" s="28">
        <f t="shared" ca="1" si="31"/>
        <v>0.22435249474166896</v>
      </c>
      <c r="D268" s="2" t="str">
        <f t="shared" ca="1" si="28"/>
        <v>Buona</v>
      </c>
      <c r="E268" s="28">
        <f t="shared" ca="1" si="31"/>
        <v>0.6328895148953847</v>
      </c>
      <c r="F268" s="2">
        <f t="shared" ca="1" si="29"/>
        <v>80</v>
      </c>
      <c r="G268" s="2">
        <f t="shared" ca="1" si="25"/>
        <v>35</v>
      </c>
      <c r="H268" s="2">
        <f t="shared" ca="1" si="26"/>
        <v>1.6999999999999997</v>
      </c>
      <c r="I268" s="2">
        <f t="shared" ca="1" si="27"/>
        <v>0</v>
      </c>
      <c r="J268" s="2">
        <f t="shared" ca="1" si="30"/>
        <v>10.199999999999999</v>
      </c>
    </row>
    <row r="269" spans="2:10" ht="15.5">
      <c r="B269" s="2">
        <v>248</v>
      </c>
      <c r="C269" s="28">
        <f t="shared" ca="1" si="31"/>
        <v>0.59415416321358006</v>
      </c>
      <c r="D269" s="2" t="str">
        <f t="shared" ca="1" si="28"/>
        <v>Discreta</v>
      </c>
      <c r="E269" s="28">
        <f t="shared" ca="1" si="31"/>
        <v>0.74128929066280758</v>
      </c>
      <c r="F269" s="2">
        <f t="shared" ca="1" si="29"/>
        <v>70</v>
      </c>
      <c r="G269" s="2">
        <f t="shared" ca="1" si="25"/>
        <v>35</v>
      </c>
      <c r="H269" s="2">
        <f t="shared" ca="1" si="26"/>
        <v>0</v>
      </c>
      <c r="I269" s="2">
        <f t="shared" ca="1" si="27"/>
        <v>0</v>
      </c>
      <c r="J269" s="2">
        <f t="shared" ca="1" si="30"/>
        <v>11.899999999999999</v>
      </c>
    </row>
    <row r="270" spans="2:10" ht="15.5">
      <c r="B270" s="2">
        <v>249</v>
      </c>
      <c r="C270" s="28">
        <f t="shared" ca="1" si="31"/>
        <v>0.65626848134633986</v>
      </c>
      <c r="D270" s="2" t="str">
        <f t="shared" ca="1" si="28"/>
        <v>Discreta</v>
      </c>
      <c r="E270" s="28">
        <f t="shared" ca="1" si="31"/>
        <v>0.33592552282906818</v>
      </c>
      <c r="F270" s="2">
        <f t="shared" ca="1" si="29"/>
        <v>60</v>
      </c>
      <c r="G270" s="2">
        <f t="shared" ca="1" si="25"/>
        <v>30</v>
      </c>
      <c r="H270" s="2">
        <f t="shared" ca="1" si="26"/>
        <v>0</v>
      </c>
      <c r="I270" s="2">
        <f t="shared" ca="1" si="27"/>
        <v>0.5</v>
      </c>
      <c r="J270" s="2">
        <f t="shared" ca="1" si="30"/>
        <v>7.3999999999999986</v>
      </c>
    </row>
    <row r="271" spans="2:10" ht="15.5">
      <c r="B271" s="2">
        <v>250</v>
      </c>
      <c r="C271" s="28">
        <f t="shared" ref="C271:E334" ca="1" si="32">RAND()</f>
        <v>0.4560117064363306</v>
      </c>
      <c r="D271" s="2" t="str">
        <f t="shared" ca="1" si="28"/>
        <v>Discreta</v>
      </c>
      <c r="E271" s="28">
        <f t="shared" ca="1" si="32"/>
        <v>0.13481319321745788</v>
      </c>
      <c r="F271" s="2">
        <f t="shared" ca="1" si="29"/>
        <v>50</v>
      </c>
      <c r="G271" s="2">
        <f t="shared" ca="1" si="25"/>
        <v>25</v>
      </c>
      <c r="H271" s="2">
        <f t="shared" ca="1" si="26"/>
        <v>0</v>
      </c>
      <c r="I271" s="2">
        <f t="shared" ca="1" si="27"/>
        <v>1</v>
      </c>
      <c r="J271" s="2">
        <f t="shared" ca="1" si="30"/>
        <v>2.8999999999999986</v>
      </c>
    </row>
    <row r="272" spans="2:10" ht="15.5">
      <c r="B272" s="2">
        <v>251</v>
      </c>
      <c r="C272" s="28">
        <f t="shared" ca="1" si="32"/>
        <v>0.83179915381755409</v>
      </c>
      <c r="D272" s="2" t="str">
        <f t="shared" ca="1" si="28"/>
        <v>Brutta</v>
      </c>
      <c r="E272" s="28">
        <f t="shared" ca="1" si="32"/>
        <v>6.4722309835479774E-2</v>
      </c>
      <c r="F272" s="2">
        <f t="shared" ca="1" si="29"/>
        <v>40</v>
      </c>
      <c r="G272" s="2">
        <f t="shared" ca="1" si="25"/>
        <v>20</v>
      </c>
      <c r="H272" s="2">
        <f t="shared" ca="1" si="26"/>
        <v>0</v>
      </c>
      <c r="I272" s="2">
        <f t="shared" ca="1" si="27"/>
        <v>1.5</v>
      </c>
      <c r="J272" s="2">
        <f t="shared" ca="1" si="30"/>
        <v>-1.6000000000000014</v>
      </c>
    </row>
    <row r="273" spans="2:10" ht="15.5">
      <c r="B273" s="2">
        <v>252</v>
      </c>
      <c r="C273" s="28">
        <f t="shared" ca="1" si="32"/>
        <v>0.67097841543791503</v>
      </c>
      <c r="D273" s="2" t="str">
        <f t="shared" ca="1" si="28"/>
        <v>Discreta</v>
      </c>
      <c r="E273" s="28">
        <f t="shared" ca="1" si="32"/>
        <v>0.28376423186436317</v>
      </c>
      <c r="F273" s="2">
        <f t="shared" ca="1" si="29"/>
        <v>60</v>
      </c>
      <c r="G273" s="2">
        <f t="shared" ca="1" si="25"/>
        <v>30</v>
      </c>
      <c r="H273" s="2">
        <f t="shared" ca="1" si="26"/>
        <v>0</v>
      </c>
      <c r="I273" s="2">
        <f t="shared" ca="1" si="27"/>
        <v>0.5</v>
      </c>
      <c r="J273" s="2">
        <f t="shared" ca="1" si="30"/>
        <v>7.3999999999999986</v>
      </c>
    </row>
    <row r="274" spans="2:10" ht="15.5">
      <c r="B274" s="2">
        <v>253</v>
      </c>
      <c r="C274" s="28">
        <f t="shared" ca="1" si="32"/>
        <v>0.90063532343299024</v>
      </c>
      <c r="D274" s="2" t="str">
        <f t="shared" ca="1" si="28"/>
        <v>Brutta</v>
      </c>
      <c r="E274" s="28">
        <f t="shared" ca="1" si="32"/>
        <v>0.10092311539118171</v>
      </c>
      <c r="F274" s="2">
        <f t="shared" ca="1" si="29"/>
        <v>40</v>
      </c>
      <c r="G274" s="2">
        <f t="shared" ca="1" si="25"/>
        <v>20</v>
      </c>
      <c r="H274" s="2">
        <f t="shared" ca="1" si="26"/>
        <v>0</v>
      </c>
      <c r="I274" s="2">
        <f t="shared" ca="1" si="27"/>
        <v>1.5</v>
      </c>
      <c r="J274" s="2">
        <f t="shared" ca="1" si="30"/>
        <v>-1.6000000000000014</v>
      </c>
    </row>
    <row r="275" spans="2:10" ht="15.5">
      <c r="B275" s="2">
        <v>254</v>
      </c>
      <c r="C275" s="28">
        <f t="shared" ca="1" si="32"/>
        <v>0.78712526074869438</v>
      </c>
      <c r="D275" s="2" t="str">
        <f t="shared" ca="1" si="28"/>
        <v>Discreta</v>
      </c>
      <c r="E275" s="28">
        <f t="shared" ca="1" si="32"/>
        <v>0.51072462082541736</v>
      </c>
      <c r="F275" s="2">
        <f t="shared" ca="1" si="29"/>
        <v>60</v>
      </c>
      <c r="G275" s="2">
        <f t="shared" ca="1" si="25"/>
        <v>30</v>
      </c>
      <c r="H275" s="2">
        <f t="shared" ca="1" si="26"/>
        <v>0</v>
      </c>
      <c r="I275" s="2">
        <f t="shared" ca="1" si="27"/>
        <v>0.5</v>
      </c>
      <c r="J275" s="2">
        <f t="shared" ca="1" si="30"/>
        <v>7.3999999999999986</v>
      </c>
    </row>
    <row r="276" spans="2:10" ht="15.5">
      <c r="B276" s="2">
        <v>255</v>
      </c>
      <c r="C276" s="28">
        <f t="shared" ca="1" si="32"/>
        <v>3.518974597158453E-2</v>
      </c>
      <c r="D276" s="2" t="str">
        <f t="shared" ca="1" si="28"/>
        <v>Buona</v>
      </c>
      <c r="E276" s="28">
        <f t="shared" ca="1" si="32"/>
        <v>0.66093895920967727</v>
      </c>
      <c r="F276" s="2">
        <f t="shared" ca="1" si="29"/>
        <v>80</v>
      </c>
      <c r="G276" s="2">
        <f t="shared" ca="1" si="25"/>
        <v>35</v>
      </c>
      <c r="H276" s="2">
        <f t="shared" ca="1" si="26"/>
        <v>1.6999999999999997</v>
      </c>
      <c r="I276" s="2">
        <f t="shared" ca="1" si="27"/>
        <v>0</v>
      </c>
      <c r="J276" s="2">
        <f t="shared" ca="1" si="30"/>
        <v>10.199999999999999</v>
      </c>
    </row>
    <row r="277" spans="2:10" ht="15.5">
      <c r="B277" s="2">
        <v>256</v>
      </c>
      <c r="C277" s="28">
        <f t="shared" ca="1" si="32"/>
        <v>0.14600965550873002</v>
      </c>
      <c r="D277" s="2" t="str">
        <f t="shared" ca="1" si="28"/>
        <v>Buona</v>
      </c>
      <c r="E277" s="28">
        <f t="shared" ca="1" si="32"/>
        <v>0.55944630954847374</v>
      </c>
      <c r="F277" s="2">
        <f t="shared" ca="1" si="29"/>
        <v>80</v>
      </c>
      <c r="G277" s="2">
        <f t="shared" ca="1" si="25"/>
        <v>35</v>
      </c>
      <c r="H277" s="2">
        <f t="shared" ca="1" si="26"/>
        <v>1.6999999999999997</v>
      </c>
      <c r="I277" s="2">
        <f t="shared" ca="1" si="27"/>
        <v>0</v>
      </c>
      <c r="J277" s="2">
        <f t="shared" ca="1" si="30"/>
        <v>10.199999999999999</v>
      </c>
    </row>
    <row r="278" spans="2:10" ht="15.5">
      <c r="B278" s="2">
        <v>257</v>
      </c>
      <c r="C278" s="28">
        <f t="shared" ca="1" si="32"/>
        <v>0.13049662713855859</v>
      </c>
      <c r="D278" s="2" t="str">
        <f t="shared" ca="1" si="28"/>
        <v>Buona</v>
      </c>
      <c r="E278" s="28">
        <f t="shared" ca="1" si="32"/>
        <v>0.39770555497324955</v>
      </c>
      <c r="F278" s="2">
        <f t="shared" ca="1" si="29"/>
        <v>70</v>
      </c>
      <c r="G278" s="2">
        <f t="shared" ref="G278:G341" ca="1" si="33">$J$2*MIN(F278,$F$1)</f>
        <v>35</v>
      </c>
      <c r="H278" s="2">
        <f t="shared" ref="H278:H341" ca="1" si="34">($J$2-$J$1)*MAX(0,F278-$F$1)</f>
        <v>0</v>
      </c>
      <c r="I278" s="2">
        <f t="shared" ref="I278:I341" ca="1" si="35">$J$3*MAX(0,$F$1-F278)</f>
        <v>0</v>
      </c>
      <c r="J278" s="2">
        <f t="shared" ca="1" si="30"/>
        <v>11.899999999999999</v>
      </c>
    </row>
    <row r="279" spans="2:10" ht="15.5">
      <c r="B279" s="2">
        <v>258</v>
      </c>
      <c r="C279" s="28">
        <f t="shared" ca="1" si="32"/>
        <v>0.41617141568067872</v>
      </c>
      <c r="D279" s="2" t="str">
        <f t="shared" ref="D279:D342" ca="1" si="36">VLOOKUP(C279,$D$7:$E$9,2)</f>
        <v>Discreta</v>
      </c>
      <c r="E279" s="28">
        <f t="shared" ca="1" si="32"/>
        <v>0.25447304129653392</v>
      </c>
      <c r="F279" s="2">
        <f t="shared" ref="F279:F342" ca="1" si="37">IF(D279="Brutta",VLOOKUP(E279,$O$7:$P$11,2),IF(D279="Discreta",VLOOKUP(E279,$R$7:$S$12,2),VLOOKUP(E279,$U$7:$V$13,2)))</f>
        <v>50</v>
      </c>
      <c r="G279" s="2">
        <f t="shared" ca="1" si="33"/>
        <v>25</v>
      </c>
      <c r="H279" s="2">
        <f t="shared" ca="1" si="34"/>
        <v>0</v>
      </c>
      <c r="I279" s="2">
        <f t="shared" ca="1" si="35"/>
        <v>1</v>
      </c>
      <c r="J279" s="2">
        <f t="shared" ca="1" si="30"/>
        <v>2.8999999999999986</v>
      </c>
    </row>
    <row r="280" spans="2:10" ht="15.5">
      <c r="B280" s="2">
        <v>259</v>
      </c>
      <c r="C280" s="28">
        <f t="shared" ca="1" si="32"/>
        <v>0.71791629267360035</v>
      </c>
      <c r="D280" s="2" t="str">
        <f t="shared" ca="1" si="36"/>
        <v>Discreta</v>
      </c>
      <c r="E280" s="28">
        <f t="shared" ca="1" si="32"/>
        <v>0.52263416209415847</v>
      </c>
      <c r="F280" s="2">
        <f t="shared" ca="1" si="37"/>
        <v>60</v>
      </c>
      <c r="G280" s="2">
        <f t="shared" ca="1" si="33"/>
        <v>30</v>
      </c>
      <c r="H280" s="2">
        <f t="shared" ca="1" si="34"/>
        <v>0</v>
      </c>
      <c r="I280" s="2">
        <f t="shared" ca="1" si="35"/>
        <v>0.5</v>
      </c>
      <c r="J280" s="2">
        <f t="shared" ca="1" si="30"/>
        <v>7.3999999999999986</v>
      </c>
    </row>
    <row r="281" spans="2:10" ht="15.5">
      <c r="B281" s="2">
        <v>260</v>
      </c>
      <c r="C281" s="28">
        <f t="shared" ca="1" si="32"/>
        <v>0.64501942630885656</v>
      </c>
      <c r="D281" s="2" t="str">
        <f t="shared" ca="1" si="36"/>
        <v>Discreta</v>
      </c>
      <c r="E281" s="28">
        <f t="shared" ca="1" si="32"/>
        <v>0.83785521564678189</v>
      </c>
      <c r="F281" s="2">
        <f t="shared" ca="1" si="37"/>
        <v>70</v>
      </c>
      <c r="G281" s="2">
        <f t="shared" ca="1" si="33"/>
        <v>35</v>
      </c>
      <c r="H281" s="2">
        <f t="shared" ca="1" si="34"/>
        <v>0</v>
      </c>
      <c r="I281" s="2">
        <f t="shared" ca="1" si="35"/>
        <v>0</v>
      </c>
      <c r="J281" s="2">
        <f t="shared" ca="1" si="30"/>
        <v>11.899999999999999</v>
      </c>
    </row>
    <row r="282" spans="2:10" ht="15.5">
      <c r="B282" s="2">
        <v>261</v>
      </c>
      <c r="C282" s="28">
        <f t="shared" ca="1" si="32"/>
        <v>0.70101410597282565</v>
      </c>
      <c r="D282" s="2" t="str">
        <f t="shared" ca="1" si="36"/>
        <v>Discreta</v>
      </c>
      <c r="E282" s="28">
        <f t="shared" ca="1" si="32"/>
        <v>0.35902572029273794</v>
      </c>
      <c r="F282" s="2">
        <f t="shared" ca="1" si="37"/>
        <v>60</v>
      </c>
      <c r="G282" s="2">
        <f t="shared" ca="1" si="33"/>
        <v>30</v>
      </c>
      <c r="H282" s="2">
        <f t="shared" ca="1" si="34"/>
        <v>0</v>
      </c>
      <c r="I282" s="2">
        <f t="shared" ca="1" si="35"/>
        <v>0.5</v>
      </c>
      <c r="J282" s="2">
        <f t="shared" ca="1" si="30"/>
        <v>7.3999999999999986</v>
      </c>
    </row>
    <row r="283" spans="2:10" ht="15.5">
      <c r="B283" s="2">
        <v>262</v>
      </c>
      <c r="C283" s="28">
        <f t="shared" ca="1" si="32"/>
        <v>0.60341223364482754</v>
      </c>
      <c r="D283" s="2" t="str">
        <f t="shared" ca="1" si="36"/>
        <v>Discreta</v>
      </c>
      <c r="E283" s="28">
        <f t="shared" ca="1" si="32"/>
        <v>7.6284487655416289E-2</v>
      </c>
      <c r="F283" s="2">
        <f t="shared" ca="1" si="37"/>
        <v>40</v>
      </c>
      <c r="G283" s="2">
        <f t="shared" ca="1" si="33"/>
        <v>20</v>
      </c>
      <c r="H283" s="2">
        <f t="shared" ca="1" si="34"/>
        <v>0</v>
      </c>
      <c r="I283" s="2">
        <f t="shared" ca="1" si="35"/>
        <v>1.5</v>
      </c>
      <c r="J283" s="2">
        <f t="shared" ca="1" si="30"/>
        <v>-1.6000000000000014</v>
      </c>
    </row>
    <row r="284" spans="2:10" ht="15.5">
      <c r="B284" s="2">
        <v>263</v>
      </c>
      <c r="C284" s="28">
        <f t="shared" ca="1" si="32"/>
        <v>0.34084057384885158</v>
      </c>
      <c r="D284" s="2" t="str">
        <f t="shared" ca="1" si="36"/>
        <v>Buona</v>
      </c>
      <c r="E284" s="28">
        <f t="shared" ca="1" si="32"/>
        <v>0.94926688750115762</v>
      </c>
      <c r="F284" s="2">
        <f t="shared" ca="1" si="37"/>
        <v>100</v>
      </c>
      <c r="G284" s="2">
        <f t="shared" ca="1" si="33"/>
        <v>35</v>
      </c>
      <c r="H284" s="2">
        <f t="shared" ca="1" si="34"/>
        <v>5.0999999999999996</v>
      </c>
      <c r="I284" s="2">
        <f t="shared" ca="1" si="35"/>
        <v>0</v>
      </c>
      <c r="J284" s="2">
        <f t="shared" ca="1" si="30"/>
        <v>6.7999999999999989</v>
      </c>
    </row>
    <row r="285" spans="2:10" ht="15.5">
      <c r="B285" s="2">
        <v>264</v>
      </c>
      <c r="C285" s="28">
        <f t="shared" ca="1" si="32"/>
        <v>0.87531295740849058</v>
      </c>
      <c r="D285" s="2" t="str">
        <f t="shared" ca="1" si="36"/>
        <v>Brutta</v>
      </c>
      <c r="E285" s="28">
        <f t="shared" ca="1" si="32"/>
        <v>0.6088960316365728</v>
      </c>
      <c r="F285" s="2">
        <f t="shared" ca="1" si="37"/>
        <v>50</v>
      </c>
      <c r="G285" s="2">
        <f t="shared" ca="1" si="33"/>
        <v>25</v>
      </c>
      <c r="H285" s="2">
        <f t="shared" ca="1" si="34"/>
        <v>0</v>
      </c>
      <c r="I285" s="2">
        <f t="shared" ca="1" si="35"/>
        <v>1</v>
      </c>
      <c r="J285" s="2">
        <f t="shared" ca="1" si="30"/>
        <v>2.8999999999999986</v>
      </c>
    </row>
    <row r="286" spans="2:10" ht="15.5">
      <c r="B286" s="2">
        <v>265</v>
      </c>
      <c r="C286" s="28">
        <f t="shared" ca="1" si="32"/>
        <v>0.53853984803981658</v>
      </c>
      <c r="D286" s="2" t="str">
        <f t="shared" ca="1" si="36"/>
        <v>Discreta</v>
      </c>
      <c r="E286" s="28">
        <f t="shared" ca="1" si="32"/>
        <v>0.98156088903817973</v>
      </c>
      <c r="F286" s="2">
        <f t="shared" ca="1" si="37"/>
        <v>90</v>
      </c>
      <c r="G286" s="2">
        <f t="shared" ca="1" si="33"/>
        <v>35</v>
      </c>
      <c r="H286" s="2">
        <f t="shared" ca="1" si="34"/>
        <v>3.3999999999999995</v>
      </c>
      <c r="I286" s="2">
        <f t="shared" ca="1" si="35"/>
        <v>0</v>
      </c>
      <c r="J286" s="2">
        <f t="shared" ca="1" si="30"/>
        <v>8.5</v>
      </c>
    </row>
    <row r="287" spans="2:10" ht="15.5">
      <c r="B287" s="2">
        <v>266</v>
      </c>
      <c r="C287" s="28">
        <f t="shared" ca="1" si="32"/>
        <v>0.32684943548484124</v>
      </c>
      <c r="D287" s="2" t="str">
        <f t="shared" ca="1" si="36"/>
        <v>Buona</v>
      </c>
      <c r="E287" s="28">
        <f t="shared" ca="1" si="32"/>
        <v>0.99582635218710935</v>
      </c>
      <c r="F287" s="2">
        <f t="shared" ca="1" si="37"/>
        <v>100</v>
      </c>
      <c r="G287" s="2">
        <f t="shared" ca="1" si="33"/>
        <v>35</v>
      </c>
      <c r="H287" s="2">
        <f t="shared" ca="1" si="34"/>
        <v>5.0999999999999996</v>
      </c>
      <c r="I287" s="2">
        <f t="shared" ca="1" si="35"/>
        <v>0</v>
      </c>
      <c r="J287" s="2">
        <f t="shared" ca="1" si="30"/>
        <v>6.7999999999999989</v>
      </c>
    </row>
    <row r="288" spans="2:10" ht="15.5">
      <c r="B288" s="2">
        <v>267</v>
      </c>
      <c r="C288" s="28">
        <f t="shared" ca="1" si="32"/>
        <v>0.34174061051476823</v>
      </c>
      <c r="D288" s="2" t="str">
        <f t="shared" ca="1" si="36"/>
        <v>Buona</v>
      </c>
      <c r="E288" s="28">
        <f t="shared" ca="1" si="32"/>
        <v>0.98637864167746059</v>
      </c>
      <c r="F288" s="2">
        <f t="shared" ca="1" si="37"/>
        <v>100</v>
      </c>
      <c r="G288" s="2">
        <f t="shared" ca="1" si="33"/>
        <v>35</v>
      </c>
      <c r="H288" s="2">
        <f t="shared" ca="1" si="34"/>
        <v>5.0999999999999996</v>
      </c>
      <c r="I288" s="2">
        <f t="shared" ca="1" si="35"/>
        <v>0</v>
      </c>
      <c r="J288" s="2">
        <f t="shared" ca="1" si="30"/>
        <v>6.7999999999999989</v>
      </c>
    </row>
    <row r="289" spans="2:10" ht="15.5">
      <c r="B289" s="2">
        <v>268</v>
      </c>
      <c r="C289" s="28">
        <f t="shared" ca="1" si="32"/>
        <v>0.80430143351541894</v>
      </c>
      <c r="D289" s="2" t="str">
        <f t="shared" ca="1" si="36"/>
        <v>Brutta</v>
      </c>
      <c r="E289" s="28">
        <f t="shared" ca="1" si="32"/>
        <v>0.52724108041134221</v>
      </c>
      <c r="F289" s="2">
        <f t="shared" ca="1" si="37"/>
        <v>50</v>
      </c>
      <c r="G289" s="2">
        <f t="shared" ca="1" si="33"/>
        <v>25</v>
      </c>
      <c r="H289" s="2">
        <f t="shared" ca="1" si="34"/>
        <v>0</v>
      </c>
      <c r="I289" s="2">
        <f t="shared" ca="1" si="35"/>
        <v>1</v>
      </c>
      <c r="J289" s="2">
        <f t="shared" ca="1" si="30"/>
        <v>2.8999999999999986</v>
      </c>
    </row>
    <row r="290" spans="2:10" ht="15.5">
      <c r="B290" s="2">
        <v>269</v>
      </c>
      <c r="C290" s="28">
        <f t="shared" ca="1" si="32"/>
        <v>0.40359061408828656</v>
      </c>
      <c r="D290" s="2" t="str">
        <f t="shared" ca="1" si="36"/>
        <v>Discreta</v>
      </c>
      <c r="E290" s="28">
        <f t="shared" ca="1" si="32"/>
        <v>0.29643746178238728</v>
      </c>
      <c r="F290" s="2">
        <f t="shared" ca="1" si="37"/>
        <v>60</v>
      </c>
      <c r="G290" s="2">
        <f t="shared" ca="1" si="33"/>
        <v>30</v>
      </c>
      <c r="H290" s="2">
        <f t="shared" ca="1" si="34"/>
        <v>0</v>
      </c>
      <c r="I290" s="2">
        <f t="shared" ca="1" si="35"/>
        <v>0.5</v>
      </c>
      <c r="J290" s="2">
        <f t="shared" ca="1" si="30"/>
        <v>7.3999999999999986</v>
      </c>
    </row>
    <row r="291" spans="2:10" ht="15.5">
      <c r="B291" s="2">
        <v>270</v>
      </c>
      <c r="C291" s="28">
        <f t="shared" ca="1" si="32"/>
        <v>0.32254787738321222</v>
      </c>
      <c r="D291" s="2" t="str">
        <f t="shared" ca="1" si="36"/>
        <v>Buona</v>
      </c>
      <c r="E291" s="28">
        <f t="shared" ca="1" si="32"/>
        <v>0.94367033684682733</v>
      </c>
      <c r="F291" s="2">
        <f t="shared" ca="1" si="37"/>
        <v>100</v>
      </c>
      <c r="G291" s="2">
        <f t="shared" ca="1" si="33"/>
        <v>35</v>
      </c>
      <c r="H291" s="2">
        <f t="shared" ca="1" si="34"/>
        <v>5.0999999999999996</v>
      </c>
      <c r="I291" s="2">
        <f t="shared" ca="1" si="35"/>
        <v>0</v>
      </c>
      <c r="J291" s="2">
        <f t="shared" ca="1" si="30"/>
        <v>6.7999999999999989</v>
      </c>
    </row>
    <row r="292" spans="2:10" ht="15.5">
      <c r="B292" s="2">
        <v>271</v>
      </c>
      <c r="C292" s="28">
        <f t="shared" ca="1" si="32"/>
        <v>0.30584394221251909</v>
      </c>
      <c r="D292" s="2" t="str">
        <f t="shared" ca="1" si="36"/>
        <v>Buona</v>
      </c>
      <c r="E292" s="28">
        <f t="shared" ca="1" si="32"/>
        <v>3.3851896335493903E-3</v>
      </c>
      <c r="F292" s="2">
        <f t="shared" ca="1" si="37"/>
        <v>40</v>
      </c>
      <c r="G292" s="2">
        <f t="shared" ca="1" si="33"/>
        <v>20</v>
      </c>
      <c r="H292" s="2">
        <f t="shared" ca="1" si="34"/>
        <v>0</v>
      </c>
      <c r="I292" s="2">
        <f t="shared" ca="1" si="35"/>
        <v>1.5</v>
      </c>
      <c r="J292" s="2">
        <f t="shared" ca="1" si="30"/>
        <v>-1.6000000000000014</v>
      </c>
    </row>
    <row r="293" spans="2:10" ht="15.5">
      <c r="B293" s="2">
        <v>272</v>
      </c>
      <c r="C293" s="28">
        <f t="shared" ca="1" si="32"/>
        <v>0.75470087090348148</v>
      </c>
      <c r="D293" s="2" t="str">
        <f t="shared" ca="1" si="36"/>
        <v>Discreta</v>
      </c>
      <c r="E293" s="28">
        <f t="shared" ca="1" si="32"/>
        <v>0.72032805870973149</v>
      </c>
      <c r="F293" s="2">
        <f t="shared" ca="1" si="37"/>
        <v>70</v>
      </c>
      <c r="G293" s="2">
        <f t="shared" ca="1" si="33"/>
        <v>35</v>
      </c>
      <c r="H293" s="2">
        <f t="shared" ca="1" si="34"/>
        <v>0</v>
      </c>
      <c r="I293" s="2">
        <f t="shared" ca="1" si="35"/>
        <v>0</v>
      </c>
      <c r="J293" s="2">
        <f t="shared" ca="1" si="30"/>
        <v>11.899999999999999</v>
      </c>
    </row>
    <row r="294" spans="2:10" ht="15.5">
      <c r="B294" s="2">
        <v>273</v>
      </c>
      <c r="C294" s="28">
        <f t="shared" ca="1" si="32"/>
        <v>9.0521553242353225E-2</v>
      </c>
      <c r="D294" s="2" t="str">
        <f t="shared" ca="1" si="36"/>
        <v>Buona</v>
      </c>
      <c r="E294" s="28">
        <f t="shared" ca="1" si="32"/>
        <v>4.8614257043700926E-2</v>
      </c>
      <c r="F294" s="2">
        <f t="shared" ca="1" si="37"/>
        <v>50</v>
      </c>
      <c r="G294" s="2">
        <f t="shared" ca="1" si="33"/>
        <v>25</v>
      </c>
      <c r="H294" s="2">
        <f t="shared" ca="1" si="34"/>
        <v>0</v>
      </c>
      <c r="I294" s="2">
        <f t="shared" ca="1" si="35"/>
        <v>1</v>
      </c>
      <c r="J294" s="2">
        <f t="shared" ca="1" si="30"/>
        <v>2.8999999999999986</v>
      </c>
    </row>
    <row r="295" spans="2:10" ht="15.5">
      <c r="B295" s="2">
        <v>274</v>
      </c>
      <c r="C295" s="28">
        <f t="shared" ca="1" si="32"/>
        <v>0.63160915389659977</v>
      </c>
      <c r="D295" s="2" t="str">
        <f t="shared" ca="1" si="36"/>
        <v>Discreta</v>
      </c>
      <c r="E295" s="28">
        <f t="shared" ca="1" si="32"/>
        <v>0.72241564004912884</v>
      </c>
      <c r="F295" s="2">
        <f t="shared" ca="1" si="37"/>
        <v>70</v>
      </c>
      <c r="G295" s="2">
        <f t="shared" ca="1" si="33"/>
        <v>35</v>
      </c>
      <c r="H295" s="2">
        <f t="shared" ca="1" si="34"/>
        <v>0</v>
      </c>
      <c r="I295" s="2">
        <f t="shared" ca="1" si="35"/>
        <v>0</v>
      </c>
      <c r="J295" s="2">
        <f t="shared" ca="1" si="30"/>
        <v>11.899999999999999</v>
      </c>
    </row>
    <row r="296" spans="2:10" ht="15.5">
      <c r="B296" s="2">
        <v>275</v>
      </c>
      <c r="C296" s="28">
        <f t="shared" ca="1" si="32"/>
        <v>0.38095246868458044</v>
      </c>
      <c r="D296" s="2" t="str">
        <f t="shared" ca="1" si="36"/>
        <v>Discreta</v>
      </c>
      <c r="E296" s="28">
        <f t="shared" ca="1" si="32"/>
        <v>0.41272566789550424</v>
      </c>
      <c r="F296" s="2">
        <f t="shared" ca="1" si="37"/>
        <v>60</v>
      </c>
      <c r="G296" s="2">
        <f t="shared" ca="1" si="33"/>
        <v>30</v>
      </c>
      <c r="H296" s="2">
        <f t="shared" ca="1" si="34"/>
        <v>0</v>
      </c>
      <c r="I296" s="2">
        <f t="shared" ca="1" si="35"/>
        <v>0.5</v>
      </c>
      <c r="J296" s="2">
        <f t="shared" ca="1" si="30"/>
        <v>7.3999999999999986</v>
      </c>
    </row>
    <row r="297" spans="2:10" ht="15.5">
      <c r="B297" s="2">
        <v>276</v>
      </c>
      <c r="C297" s="28">
        <f t="shared" ca="1" si="32"/>
        <v>0.35324694765761766</v>
      </c>
      <c r="D297" s="2" t="str">
        <f t="shared" ca="1" si="36"/>
        <v>Discreta</v>
      </c>
      <c r="E297" s="28">
        <f t="shared" ca="1" si="32"/>
        <v>0.52040947857908004</v>
      </c>
      <c r="F297" s="2">
        <f t="shared" ca="1" si="37"/>
        <v>60</v>
      </c>
      <c r="G297" s="2">
        <f t="shared" ca="1" si="33"/>
        <v>30</v>
      </c>
      <c r="H297" s="2">
        <f t="shared" ca="1" si="34"/>
        <v>0</v>
      </c>
      <c r="I297" s="2">
        <f t="shared" ca="1" si="35"/>
        <v>0.5</v>
      </c>
      <c r="J297" s="2">
        <f t="shared" ca="1" si="30"/>
        <v>7.3999999999999986</v>
      </c>
    </row>
    <row r="298" spans="2:10" ht="15.5">
      <c r="B298" s="2">
        <v>277</v>
      </c>
      <c r="C298" s="28">
        <f t="shared" ca="1" si="32"/>
        <v>0.45981819705656291</v>
      </c>
      <c r="D298" s="2" t="str">
        <f t="shared" ca="1" si="36"/>
        <v>Discreta</v>
      </c>
      <c r="E298" s="28">
        <f t="shared" ca="1" si="32"/>
        <v>0.92844472276178724</v>
      </c>
      <c r="F298" s="2">
        <f t="shared" ca="1" si="37"/>
        <v>80</v>
      </c>
      <c r="G298" s="2">
        <f t="shared" ca="1" si="33"/>
        <v>35</v>
      </c>
      <c r="H298" s="2">
        <f t="shared" ca="1" si="34"/>
        <v>1.6999999999999997</v>
      </c>
      <c r="I298" s="2">
        <f t="shared" ca="1" si="35"/>
        <v>0</v>
      </c>
      <c r="J298" s="2">
        <f t="shared" ref="J298:J361" ca="1" si="38">G298-$J$1*$F$1-H298+I298</f>
        <v>10.199999999999999</v>
      </c>
    </row>
    <row r="299" spans="2:10" ht="15.5">
      <c r="B299" s="2">
        <v>278</v>
      </c>
      <c r="C299" s="28">
        <f t="shared" ca="1" si="32"/>
        <v>0.26719701605059665</v>
      </c>
      <c r="D299" s="2" t="str">
        <f t="shared" ca="1" si="36"/>
        <v>Buona</v>
      </c>
      <c r="E299" s="28">
        <f t="shared" ca="1" si="32"/>
        <v>0.85165242252711171</v>
      </c>
      <c r="F299" s="2">
        <f t="shared" ca="1" si="37"/>
        <v>90</v>
      </c>
      <c r="G299" s="2">
        <f t="shared" ca="1" si="33"/>
        <v>35</v>
      </c>
      <c r="H299" s="2">
        <f t="shared" ca="1" si="34"/>
        <v>3.3999999999999995</v>
      </c>
      <c r="I299" s="2">
        <f t="shared" ca="1" si="35"/>
        <v>0</v>
      </c>
      <c r="J299" s="2">
        <f t="shared" ca="1" si="38"/>
        <v>8.5</v>
      </c>
    </row>
    <row r="300" spans="2:10" ht="15.5">
      <c r="B300" s="2">
        <v>279</v>
      </c>
      <c r="C300" s="28">
        <f t="shared" ca="1" si="32"/>
        <v>0.37450721399723963</v>
      </c>
      <c r="D300" s="2" t="str">
        <f t="shared" ca="1" si="36"/>
        <v>Discreta</v>
      </c>
      <c r="E300" s="28">
        <f t="shared" ca="1" si="32"/>
        <v>0.89810839915878615</v>
      </c>
      <c r="F300" s="2">
        <f t="shared" ca="1" si="37"/>
        <v>80</v>
      </c>
      <c r="G300" s="2">
        <f t="shared" ca="1" si="33"/>
        <v>35</v>
      </c>
      <c r="H300" s="2">
        <f t="shared" ca="1" si="34"/>
        <v>1.6999999999999997</v>
      </c>
      <c r="I300" s="2">
        <f t="shared" ca="1" si="35"/>
        <v>0</v>
      </c>
      <c r="J300" s="2">
        <f t="shared" ca="1" si="38"/>
        <v>10.199999999999999</v>
      </c>
    </row>
    <row r="301" spans="2:10" ht="15.5">
      <c r="B301" s="2">
        <v>280</v>
      </c>
      <c r="C301" s="28">
        <f t="shared" ca="1" si="32"/>
        <v>0.94220584610558156</v>
      </c>
      <c r="D301" s="2" t="str">
        <f t="shared" ca="1" si="36"/>
        <v>Brutta</v>
      </c>
      <c r="E301" s="28">
        <f t="shared" ca="1" si="32"/>
        <v>0.61516448736837392</v>
      </c>
      <c r="F301" s="2">
        <f t="shared" ca="1" si="37"/>
        <v>50</v>
      </c>
      <c r="G301" s="2">
        <f t="shared" ca="1" si="33"/>
        <v>25</v>
      </c>
      <c r="H301" s="2">
        <f t="shared" ca="1" si="34"/>
        <v>0</v>
      </c>
      <c r="I301" s="2">
        <f t="shared" ca="1" si="35"/>
        <v>1</v>
      </c>
      <c r="J301" s="2">
        <f t="shared" ca="1" si="38"/>
        <v>2.8999999999999986</v>
      </c>
    </row>
    <row r="302" spans="2:10" ht="15.5">
      <c r="B302" s="2">
        <v>281</v>
      </c>
      <c r="C302" s="28">
        <f t="shared" ca="1" si="32"/>
        <v>0.44384317098050963</v>
      </c>
      <c r="D302" s="2" t="str">
        <f t="shared" ca="1" si="36"/>
        <v>Discreta</v>
      </c>
      <c r="E302" s="28">
        <f t="shared" ca="1" si="32"/>
        <v>0.11934294355351516</v>
      </c>
      <c r="F302" s="2">
        <f t="shared" ca="1" si="37"/>
        <v>50</v>
      </c>
      <c r="G302" s="2">
        <f t="shared" ca="1" si="33"/>
        <v>25</v>
      </c>
      <c r="H302" s="2">
        <f t="shared" ca="1" si="34"/>
        <v>0</v>
      </c>
      <c r="I302" s="2">
        <f t="shared" ca="1" si="35"/>
        <v>1</v>
      </c>
      <c r="J302" s="2">
        <f t="shared" ca="1" si="38"/>
        <v>2.8999999999999986</v>
      </c>
    </row>
    <row r="303" spans="2:10" ht="15.5">
      <c r="B303" s="2">
        <v>282</v>
      </c>
      <c r="C303" s="28">
        <f t="shared" ca="1" si="32"/>
        <v>0.92687869985232429</v>
      </c>
      <c r="D303" s="2" t="str">
        <f t="shared" ca="1" si="36"/>
        <v>Brutta</v>
      </c>
      <c r="E303" s="28">
        <f t="shared" ca="1" si="32"/>
        <v>0.25750760661509264</v>
      </c>
      <c r="F303" s="2">
        <f t="shared" ca="1" si="37"/>
        <v>40</v>
      </c>
      <c r="G303" s="2">
        <f t="shared" ca="1" si="33"/>
        <v>20</v>
      </c>
      <c r="H303" s="2">
        <f t="shared" ca="1" si="34"/>
        <v>0</v>
      </c>
      <c r="I303" s="2">
        <f t="shared" ca="1" si="35"/>
        <v>1.5</v>
      </c>
      <c r="J303" s="2">
        <f t="shared" ca="1" si="38"/>
        <v>-1.6000000000000014</v>
      </c>
    </row>
    <row r="304" spans="2:10" ht="15.5">
      <c r="B304" s="2">
        <v>283</v>
      </c>
      <c r="C304" s="28">
        <f t="shared" ca="1" si="32"/>
        <v>0.68023836867885124</v>
      </c>
      <c r="D304" s="2" t="str">
        <f t="shared" ca="1" si="36"/>
        <v>Discreta</v>
      </c>
      <c r="E304" s="28">
        <f t="shared" ca="1" si="32"/>
        <v>7.6827735429538691E-2</v>
      </c>
      <c r="F304" s="2">
        <f t="shared" ca="1" si="37"/>
        <v>40</v>
      </c>
      <c r="G304" s="2">
        <f t="shared" ca="1" si="33"/>
        <v>20</v>
      </c>
      <c r="H304" s="2">
        <f t="shared" ca="1" si="34"/>
        <v>0</v>
      </c>
      <c r="I304" s="2">
        <f t="shared" ca="1" si="35"/>
        <v>1.5</v>
      </c>
      <c r="J304" s="2">
        <f t="shared" ca="1" si="38"/>
        <v>-1.6000000000000014</v>
      </c>
    </row>
    <row r="305" spans="2:10" ht="15.5">
      <c r="B305" s="2">
        <v>284</v>
      </c>
      <c r="C305" s="28">
        <f t="shared" ca="1" si="32"/>
        <v>0.46009642013166419</v>
      </c>
      <c r="D305" s="2" t="str">
        <f t="shared" ca="1" si="36"/>
        <v>Discreta</v>
      </c>
      <c r="E305" s="28">
        <f t="shared" ca="1" si="32"/>
        <v>0.26371079977012202</v>
      </c>
      <c r="F305" s="2">
        <f t="shared" ca="1" si="37"/>
        <v>50</v>
      </c>
      <c r="G305" s="2">
        <f t="shared" ca="1" si="33"/>
        <v>25</v>
      </c>
      <c r="H305" s="2">
        <f t="shared" ca="1" si="34"/>
        <v>0</v>
      </c>
      <c r="I305" s="2">
        <f t="shared" ca="1" si="35"/>
        <v>1</v>
      </c>
      <c r="J305" s="2">
        <f t="shared" ca="1" si="38"/>
        <v>2.8999999999999986</v>
      </c>
    </row>
    <row r="306" spans="2:10" ht="15.5">
      <c r="B306" s="2">
        <v>285</v>
      </c>
      <c r="C306" s="28">
        <f t="shared" ca="1" si="32"/>
        <v>0.7208740560186957</v>
      </c>
      <c r="D306" s="2" t="str">
        <f t="shared" ca="1" si="36"/>
        <v>Discreta</v>
      </c>
      <c r="E306" s="28">
        <f t="shared" ca="1" si="32"/>
        <v>0.92232856719137379</v>
      </c>
      <c r="F306" s="2">
        <f t="shared" ca="1" si="37"/>
        <v>80</v>
      </c>
      <c r="G306" s="2">
        <f t="shared" ca="1" si="33"/>
        <v>35</v>
      </c>
      <c r="H306" s="2">
        <f t="shared" ca="1" si="34"/>
        <v>1.6999999999999997</v>
      </c>
      <c r="I306" s="2">
        <f t="shared" ca="1" si="35"/>
        <v>0</v>
      </c>
      <c r="J306" s="2">
        <f t="shared" ca="1" si="38"/>
        <v>10.199999999999999</v>
      </c>
    </row>
    <row r="307" spans="2:10" ht="15.5">
      <c r="B307" s="2">
        <v>286</v>
      </c>
      <c r="C307" s="28">
        <f t="shared" ca="1" si="32"/>
        <v>0.37138851022656738</v>
      </c>
      <c r="D307" s="2" t="str">
        <f t="shared" ca="1" si="36"/>
        <v>Discreta</v>
      </c>
      <c r="E307" s="28">
        <f t="shared" ca="1" si="32"/>
        <v>0.96546173019928339</v>
      </c>
      <c r="F307" s="2">
        <f t="shared" ca="1" si="37"/>
        <v>90</v>
      </c>
      <c r="G307" s="2">
        <f t="shared" ca="1" si="33"/>
        <v>35</v>
      </c>
      <c r="H307" s="2">
        <f t="shared" ca="1" si="34"/>
        <v>3.3999999999999995</v>
      </c>
      <c r="I307" s="2">
        <f t="shared" ca="1" si="35"/>
        <v>0</v>
      </c>
      <c r="J307" s="2">
        <f t="shared" ca="1" si="38"/>
        <v>8.5</v>
      </c>
    </row>
    <row r="308" spans="2:10" ht="15.5">
      <c r="B308" s="2">
        <v>287</v>
      </c>
      <c r="C308" s="28">
        <f t="shared" ca="1" si="32"/>
        <v>0.21158518185521413</v>
      </c>
      <c r="D308" s="2" t="str">
        <f t="shared" ca="1" si="36"/>
        <v>Buona</v>
      </c>
      <c r="E308" s="28">
        <f t="shared" ca="1" si="32"/>
        <v>0.57694761835019592</v>
      </c>
      <c r="F308" s="2">
        <f t="shared" ca="1" si="37"/>
        <v>80</v>
      </c>
      <c r="G308" s="2">
        <f t="shared" ca="1" si="33"/>
        <v>35</v>
      </c>
      <c r="H308" s="2">
        <f t="shared" ca="1" si="34"/>
        <v>1.6999999999999997</v>
      </c>
      <c r="I308" s="2">
        <f t="shared" ca="1" si="35"/>
        <v>0</v>
      </c>
      <c r="J308" s="2">
        <f t="shared" ca="1" si="38"/>
        <v>10.199999999999999</v>
      </c>
    </row>
    <row r="309" spans="2:10" ht="15.5">
      <c r="B309" s="2">
        <v>288</v>
      </c>
      <c r="C309" s="28">
        <f t="shared" ca="1" si="32"/>
        <v>0.73509554636343377</v>
      </c>
      <c r="D309" s="2" t="str">
        <f t="shared" ca="1" si="36"/>
        <v>Discreta</v>
      </c>
      <c r="E309" s="28">
        <f t="shared" ca="1" si="32"/>
        <v>0.84217449607495076</v>
      </c>
      <c r="F309" s="2">
        <f t="shared" ca="1" si="37"/>
        <v>70</v>
      </c>
      <c r="G309" s="2">
        <f t="shared" ca="1" si="33"/>
        <v>35</v>
      </c>
      <c r="H309" s="2">
        <f t="shared" ca="1" si="34"/>
        <v>0</v>
      </c>
      <c r="I309" s="2">
        <f t="shared" ca="1" si="35"/>
        <v>0</v>
      </c>
      <c r="J309" s="2">
        <f t="shared" ca="1" si="38"/>
        <v>11.899999999999999</v>
      </c>
    </row>
    <row r="310" spans="2:10" ht="15.5">
      <c r="B310" s="2">
        <v>289</v>
      </c>
      <c r="C310" s="28">
        <f t="shared" ca="1" si="32"/>
        <v>0.35325558300389259</v>
      </c>
      <c r="D310" s="2" t="str">
        <f t="shared" ca="1" si="36"/>
        <v>Discreta</v>
      </c>
      <c r="E310" s="28">
        <f t="shared" ca="1" si="32"/>
        <v>0.26172871297316136</v>
      </c>
      <c r="F310" s="2">
        <f t="shared" ca="1" si="37"/>
        <v>50</v>
      </c>
      <c r="G310" s="2">
        <f t="shared" ca="1" si="33"/>
        <v>25</v>
      </c>
      <c r="H310" s="2">
        <f t="shared" ca="1" si="34"/>
        <v>0</v>
      </c>
      <c r="I310" s="2">
        <f t="shared" ca="1" si="35"/>
        <v>1</v>
      </c>
      <c r="J310" s="2">
        <f t="shared" ca="1" si="38"/>
        <v>2.8999999999999986</v>
      </c>
    </row>
    <row r="311" spans="2:10" ht="15.5">
      <c r="B311" s="2">
        <v>290</v>
      </c>
      <c r="C311" s="28">
        <f t="shared" ca="1" si="32"/>
        <v>0.33460637739774768</v>
      </c>
      <c r="D311" s="2" t="str">
        <f t="shared" ca="1" si="36"/>
        <v>Buona</v>
      </c>
      <c r="E311" s="28">
        <f t="shared" ca="1" si="32"/>
        <v>9.2822345198126044E-2</v>
      </c>
      <c r="F311" s="2">
        <f t="shared" ca="1" si="37"/>
        <v>60</v>
      </c>
      <c r="G311" s="2">
        <f t="shared" ca="1" si="33"/>
        <v>30</v>
      </c>
      <c r="H311" s="2">
        <f t="shared" ca="1" si="34"/>
        <v>0</v>
      </c>
      <c r="I311" s="2">
        <f t="shared" ca="1" si="35"/>
        <v>0.5</v>
      </c>
      <c r="J311" s="2">
        <f t="shared" ca="1" si="38"/>
        <v>7.3999999999999986</v>
      </c>
    </row>
    <row r="312" spans="2:10" ht="15.5">
      <c r="B312" s="2">
        <v>291</v>
      </c>
      <c r="C312" s="28">
        <f t="shared" ca="1" si="32"/>
        <v>0.54877063024972872</v>
      </c>
      <c r="D312" s="2" t="str">
        <f t="shared" ca="1" si="36"/>
        <v>Discreta</v>
      </c>
      <c r="E312" s="28">
        <f t="shared" ca="1" si="32"/>
        <v>0.43168261064416469</v>
      </c>
      <c r="F312" s="2">
        <f t="shared" ca="1" si="37"/>
        <v>60</v>
      </c>
      <c r="G312" s="2">
        <f t="shared" ca="1" si="33"/>
        <v>30</v>
      </c>
      <c r="H312" s="2">
        <f t="shared" ca="1" si="34"/>
        <v>0</v>
      </c>
      <c r="I312" s="2">
        <f t="shared" ca="1" si="35"/>
        <v>0.5</v>
      </c>
      <c r="J312" s="2">
        <f t="shared" ca="1" si="38"/>
        <v>7.3999999999999986</v>
      </c>
    </row>
    <row r="313" spans="2:10" ht="15.5">
      <c r="B313" s="2">
        <v>292</v>
      </c>
      <c r="C313" s="28">
        <f t="shared" ca="1" si="32"/>
        <v>0.61963171925300276</v>
      </c>
      <c r="D313" s="2" t="str">
        <f t="shared" ca="1" si="36"/>
        <v>Discreta</v>
      </c>
      <c r="E313" s="28">
        <f t="shared" ca="1" si="32"/>
        <v>0.69149985754989962</v>
      </c>
      <c r="F313" s="2">
        <f t="shared" ca="1" si="37"/>
        <v>70</v>
      </c>
      <c r="G313" s="2">
        <f t="shared" ca="1" si="33"/>
        <v>35</v>
      </c>
      <c r="H313" s="2">
        <f t="shared" ca="1" si="34"/>
        <v>0</v>
      </c>
      <c r="I313" s="2">
        <f t="shared" ca="1" si="35"/>
        <v>0</v>
      </c>
      <c r="J313" s="2">
        <f t="shared" ca="1" si="38"/>
        <v>11.899999999999999</v>
      </c>
    </row>
    <row r="314" spans="2:10" ht="15.5">
      <c r="B314" s="2">
        <v>293</v>
      </c>
      <c r="C314" s="28">
        <f t="shared" ca="1" si="32"/>
        <v>0.35902211757007008</v>
      </c>
      <c r="D314" s="2" t="str">
        <f t="shared" ca="1" si="36"/>
        <v>Discreta</v>
      </c>
      <c r="E314" s="28">
        <f t="shared" ca="1" si="32"/>
        <v>0.87496931966495728</v>
      </c>
      <c r="F314" s="2">
        <f t="shared" ca="1" si="37"/>
        <v>70</v>
      </c>
      <c r="G314" s="2">
        <f t="shared" ca="1" si="33"/>
        <v>35</v>
      </c>
      <c r="H314" s="2">
        <f t="shared" ca="1" si="34"/>
        <v>0</v>
      </c>
      <c r="I314" s="2">
        <f t="shared" ca="1" si="35"/>
        <v>0</v>
      </c>
      <c r="J314" s="2">
        <f t="shared" ca="1" si="38"/>
        <v>11.899999999999999</v>
      </c>
    </row>
    <row r="315" spans="2:10" ht="15.5">
      <c r="B315" s="2">
        <v>294</v>
      </c>
      <c r="C315" s="28">
        <f t="shared" ca="1" si="32"/>
        <v>8.6378735688920072E-3</v>
      </c>
      <c r="D315" s="2" t="str">
        <f t="shared" ca="1" si="36"/>
        <v>Buona</v>
      </c>
      <c r="E315" s="28">
        <f t="shared" ca="1" si="32"/>
        <v>0.84015675614308183</v>
      </c>
      <c r="F315" s="2">
        <f t="shared" ca="1" si="37"/>
        <v>90</v>
      </c>
      <c r="G315" s="2">
        <f t="shared" ca="1" si="33"/>
        <v>35</v>
      </c>
      <c r="H315" s="2">
        <f t="shared" ca="1" si="34"/>
        <v>3.3999999999999995</v>
      </c>
      <c r="I315" s="2">
        <f t="shared" ca="1" si="35"/>
        <v>0</v>
      </c>
      <c r="J315" s="2">
        <f t="shared" ca="1" si="38"/>
        <v>8.5</v>
      </c>
    </row>
    <row r="316" spans="2:10" ht="15.5">
      <c r="B316" s="2">
        <v>295</v>
      </c>
      <c r="C316" s="28">
        <f t="shared" ca="1" si="32"/>
        <v>0.48862247732055397</v>
      </c>
      <c r="D316" s="2" t="str">
        <f t="shared" ca="1" si="36"/>
        <v>Discreta</v>
      </c>
      <c r="E316" s="28">
        <f t="shared" ca="1" si="32"/>
        <v>0.62961603734894556</v>
      </c>
      <c r="F316" s="2">
        <f t="shared" ca="1" si="37"/>
        <v>60</v>
      </c>
      <c r="G316" s="2">
        <f t="shared" ca="1" si="33"/>
        <v>30</v>
      </c>
      <c r="H316" s="2">
        <f t="shared" ca="1" si="34"/>
        <v>0</v>
      </c>
      <c r="I316" s="2">
        <f t="shared" ca="1" si="35"/>
        <v>0.5</v>
      </c>
      <c r="J316" s="2">
        <f t="shared" ca="1" si="38"/>
        <v>7.3999999999999986</v>
      </c>
    </row>
    <row r="317" spans="2:10" ht="15.5">
      <c r="B317" s="2">
        <v>296</v>
      </c>
      <c r="C317" s="28">
        <f t="shared" ca="1" si="32"/>
        <v>0.22727546738028137</v>
      </c>
      <c r="D317" s="2" t="str">
        <f t="shared" ca="1" si="36"/>
        <v>Buona</v>
      </c>
      <c r="E317" s="28">
        <f t="shared" ca="1" si="32"/>
        <v>0.44241711932690186</v>
      </c>
      <c r="F317" s="2">
        <f t="shared" ca="1" si="37"/>
        <v>80</v>
      </c>
      <c r="G317" s="2">
        <f t="shared" ca="1" si="33"/>
        <v>35</v>
      </c>
      <c r="H317" s="2">
        <f t="shared" ca="1" si="34"/>
        <v>1.6999999999999997</v>
      </c>
      <c r="I317" s="2">
        <f t="shared" ca="1" si="35"/>
        <v>0</v>
      </c>
      <c r="J317" s="2">
        <f t="shared" ca="1" si="38"/>
        <v>10.199999999999999</v>
      </c>
    </row>
    <row r="318" spans="2:10" ht="15.5">
      <c r="B318" s="2">
        <v>297</v>
      </c>
      <c r="C318" s="28">
        <f t="shared" ca="1" si="32"/>
        <v>0.82480244614546849</v>
      </c>
      <c r="D318" s="2" t="str">
        <f t="shared" ca="1" si="36"/>
        <v>Brutta</v>
      </c>
      <c r="E318" s="28">
        <f t="shared" ca="1" si="32"/>
        <v>0.14811385213944572</v>
      </c>
      <c r="F318" s="2">
        <f t="shared" ca="1" si="37"/>
        <v>40</v>
      </c>
      <c r="G318" s="2">
        <f t="shared" ca="1" si="33"/>
        <v>20</v>
      </c>
      <c r="H318" s="2">
        <f t="shared" ca="1" si="34"/>
        <v>0</v>
      </c>
      <c r="I318" s="2">
        <f t="shared" ca="1" si="35"/>
        <v>1.5</v>
      </c>
      <c r="J318" s="2">
        <f t="shared" ca="1" si="38"/>
        <v>-1.6000000000000014</v>
      </c>
    </row>
    <row r="319" spans="2:10" ht="15.5">
      <c r="B319" s="2">
        <v>298</v>
      </c>
      <c r="C319" s="28">
        <f t="shared" ca="1" si="32"/>
        <v>0.78722377057932102</v>
      </c>
      <c r="D319" s="2" t="str">
        <f t="shared" ca="1" si="36"/>
        <v>Discreta</v>
      </c>
      <c r="E319" s="28">
        <f t="shared" ca="1" si="32"/>
        <v>0.90843523456452802</v>
      </c>
      <c r="F319" s="2">
        <f t="shared" ca="1" si="37"/>
        <v>80</v>
      </c>
      <c r="G319" s="2">
        <f t="shared" ca="1" si="33"/>
        <v>35</v>
      </c>
      <c r="H319" s="2">
        <f t="shared" ca="1" si="34"/>
        <v>1.6999999999999997</v>
      </c>
      <c r="I319" s="2">
        <f t="shared" ca="1" si="35"/>
        <v>0</v>
      </c>
      <c r="J319" s="2">
        <f t="shared" ca="1" si="38"/>
        <v>10.199999999999999</v>
      </c>
    </row>
    <row r="320" spans="2:10" ht="15.5">
      <c r="B320" s="2">
        <v>299</v>
      </c>
      <c r="C320" s="28">
        <f t="shared" ca="1" si="32"/>
        <v>0.91514033779299853</v>
      </c>
      <c r="D320" s="2" t="str">
        <f t="shared" ca="1" si="36"/>
        <v>Brutta</v>
      </c>
      <c r="E320" s="28">
        <f t="shared" ca="1" si="32"/>
        <v>0.44144163973937811</v>
      </c>
      <c r="F320" s="2">
        <f t="shared" ca="1" si="37"/>
        <v>50</v>
      </c>
      <c r="G320" s="2">
        <f t="shared" ca="1" si="33"/>
        <v>25</v>
      </c>
      <c r="H320" s="2">
        <f t="shared" ca="1" si="34"/>
        <v>0</v>
      </c>
      <c r="I320" s="2">
        <f t="shared" ca="1" si="35"/>
        <v>1</v>
      </c>
      <c r="J320" s="2">
        <f t="shared" ca="1" si="38"/>
        <v>2.8999999999999986</v>
      </c>
    </row>
    <row r="321" spans="2:10" ht="15.5">
      <c r="B321" s="2">
        <v>300</v>
      </c>
      <c r="C321" s="28">
        <f t="shared" ca="1" si="32"/>
        <v>0.80397279528545107</v>
      </c>
      <c r="D321" s="2" t="str">
        <f t="shared" ca="1" si="36"/>
        <v>Brutta</v>
      </c>
      <c r="E321" s="28">
        <f t="shared" ca="1" si="32"/>
        <v>0.37483735578367361</v>
      </c>
      <c r="F321" s="2">
        <f t="shared" ca="1" si="37"/>
        <v>40</v>
      </c>
      <c r="G321" s="2">
        <f t="shared" ca="1" si="33"/>
        <v>20</v>
      </c>
      <c r="H321" s="2">
        <f t="shared" ca="1" si="34"/>
        <v>0</v>
      </c>
      <c r="I321" s="2">
        <f t="shared" ca="1" si="35"/>
        <v>1.5</v>
      </c>
      <c r="J321" s="2">
        <f t="shared" ca="1" si="38"/>
        <v>-1.6000000000000014</v>
      </c>
    </row>
    <row r="322" spans="2:10" ht="15.5">
      <c r="B322" s="2">
        <v>301</v>
      </c>
      <c r="C322" s="28">
        <f t="shared" ca="1" si="32"/>
        <v>0.51440313079756761</v>
      </c>
      <c r="D322" s="2" t="str">
        <f t="shared" ca="1" si="36"/>
        <v>Discreta</v>
      </c>
      <c r="E322" s="28">
        <f t="shared" ca="1" si="32"/>
        <v>0.35938345926499393</v>
      </c>
      <c r="F322" s="2">
        <f t="shared" ca="1" si="37"/>
        <v>60</v>
      </c>
      <c r="G322" s="2">
        <f t="shared" ca="1" si="33"/>
        <v>30</v>
      </c>
      <c r="H322" s="2">
        <f t="shared" ca="1" si="34"/>
        <v>0</v>
      </c>
      <c r="I322" s="2">
        <f t="shared" ca="1" si="35"/>
        <v>0.5</v>
      </c>
      <c r="J322" s="2">
        <f t="shared" ca="1" si="38"/>
        <v>7.3999999999999986</v>
      </c>
    </row>
    <row r="323" spans="2:10" ht="15.5">
      <c r="B323" s="2">
        <v>302</v>
      </c>
      <c r="C323" s="28">
        <f t="shared" ca="1" si="32"/>
        <v>0.63425610125966259</v>
      </c>
      <c r="D323" s="2" t="str">
        <f t="shared" ca="1" si="36"/>
        <v>Discreta</v>
      </c>
      <c r="E323" s="28">
        <f t="shared" ca="1" si="32"/>
        <v>0.8976155984278662</v>
      </c>
      <c r="F323" s="2">
        <f t="shared" ca="1" si="37"/>
        <v>80</v>
      </c>
      <c r="G323" s="2">
        <f t="shared" ca="1" si="33"/>
        <v>35</v>
      </c>
      <c r="H323" s="2">
        <f t="shared" ca="1" si="34"/>
        <v>1.6999999999999997</v>
      </c>
      <c r="I323" s="2">
        <f t="shared" ca="1" si="35"/>
        <v>0</v>
      </c>
      <c r="J323" s="2">
        <f t="shared" ca="1" si="38"/>
        <v>10.199999999999999</v>
      </c>
    </row>
    <row r="324" spans="2:10" ht="15.5">
      <c r="B324" s="2">
        <v>303</v>
      </c>
      <c r="C324" s="28">
        <f t="shared" ca="1" si="32"/>
        <v>0.4881353556545911</v>
      </c>
      <c r="D324" s="2" t="str">
        <f t="shared" ca="1" si="36"/>
        <v>Discreta</v>
      </c>
      <c r="E324" s="28">
        <f t="shared" ca="1" si="32"/>
        <v>0.45619075993637104</v>
      </c>
      <c r="F324" s="2">
        <f t="shared" ca="1" si="37"/>
        <v>60</v>
      </c>
      <c r="G324" s="2">
        <f t="shared" ca="1" si="33"/>
        <v>30</v>
      </c>
      <c r="H324" s="2">
        <f t="shared" ca="1" si="34"/>
        <v>0</v>
      </c>
      <c r="I324" s="2">
        <f t="shared" ca="1" si="35"/>
        <v>0.5</v>
      </c>
      <c r="J324" s="2">
        <f t="shared" ca="1" si="38"/>
        <v>7.3999999999999986</v>
      </c>
    </row>
    <row r="325" spans="2:10" ht="15.5">
      <c r="B325" s="2">
        <v>304</v>
      </c>
      <c r="C325" s="28">
        <f t="shared" ca="1" si="32"/>
        <v>0.85713750796158183</v>
      </c>
      <c r="D325" s="2" t="str">
        <f t="shared" ca="1" si="36"/>
        <v>Brutta</v>
      </c>
      <c r="E325" s="28">
        <f t="shared" ca="1" si="32"/>
        <v>0.87531541302519811</v>
      </c>
      <c r="F325" s="2">
        <f t="shared" ca="1" si="37"/>
        <v>70</v>
      </c>
      <c r="G325" s="2">
        <f t="shared" ca="1" si="33"/>
        <v>35</v>
      </c>
      <c r="H325" s="2">
        <f t="shared" ca="1" si="34"/>
        <v>0</v>
      </c>
      <c r="I325" s="2">
        <f t="shared" ca="1" si="35"/>
        <v>0</v>
      </c>
      <c r="J325" s="2">
        <f t="shared" ca="1" si="38"/>
        <v>11.899999999999999</v>
      </c>
    </row>
    <row r="326" spans="2:10" ht="15.5">
      <c r="B326" s="2">
        <v>305</v>
      </c>
      <c r="C326" s="28">
        <f t="shared" ca="1" si="32"/>
        <v>0.66557716195737782</v>
      </c>
      <c r="D326" s="2" t="str">
        <f t="shared" ca="1" si="36"/>
        <v>Discreta</v>
      </c>
      <c r="E326" s="28">
        <f t="shared" ca="1" si="32"/>
        <v>0.64274486848915013</v>
      </c>
      <c r="F326" s="2">
        <f t="shared" ca="1" si="37"/>
        <v>60</v>
      </c>
      <c r="G326" s="2">
        <f t="shared" ca="1" si="33"/>
        <v>30</v>
      </c>
      <c r="H326" s="2">
        <f t="shared" ca="1" si="34"/>
        <v>0</v>
      </c>
      <c r="I326" s="2">
        <f t="shared" ca="1" si="35"/>
        <v>0.5</v>
      </c>
      <c r="J326" s="2">
        <f t="shared" ca="1" si="38"/>
        <v>7.3999999999999986</v>
      </c>
    </row>
    <row r="327" spans="2:10" ht="15.5">
      <c r="B327" s="2">
        <v>306</v>
      </c>
      <c r="C327" s="28">
        <f t="shared" ca="1" si="32"/>
        <v>0.20130205664812983</v>
      </c>
      <c r="D327" s="2" t="str">
        <f t="shared" ca="1" si="36"/>
        <v>Buona</v>
      </c>
      <c r="E327" s="28">
        <f t="shared" ca="1" si="32"/>
        <v>7.5897394634696247E-2</v>
      </c>
      <c r="F327" s="2">
        <f t="shared" ca="1" si="37"/>
        <v>50</v>
      </c>
      <c r="G327" s="2">
        <f t="shared" ca="1" si="33"/>
        <v>25</v>
      </c>
      <c r="H327" s="2">
        <f t="shared" ca="1" si="34"/>
        <v>0</v>
      </c>
      <c r="I327" s="2">
        <f t="shared" ca="1" si="35"/>
        <v>1</v>
      </c>
      <c r="J327" s="2">
        <f t="shared" ca="1" si="38"/>
        <v>2.8999999999999986</v>
      </c>
    </row>
    <row r="328" spans="2:10" ht="15.5">
      <c r="B328" s="2">
        <v>307</v>
      </c>
      <c r="C328" s="28">
        <f t="shared" ca="1" si="32"/>
        <v>0.42524581423809682</v>
      </c>
      <c r="D328" s="2" t="str">
        <f t="shared" ca="1" si="36"/>
        <v>Discreta</v>
      </c>
      <c r="E328" s="28">
        <f t="shared" ca="1" si="32"/>
        <v>0.85564508933987948</v>
      </c>
      <c r="F328" s="2">
        <f t="shared" ca="1" si="37"/>
        <v>70</v>
      </c>
      <c r="G328" s="2">
        <f t="shared" ca="1" si="33"/>
        <v>35</v>
      </c>
      <c r="H328" s="2">
        <f t="shared" ca="1" si="34"/>
        <v>0</v>
      </c>
      <c r="I328" s="2">
        <f t="shared" ca="1" si="35"/>
        <v>0</v>
      </c>
      <c r="J328" s="2">
        <f t="shared" ca="1" si="38"/>
        <v>11.899999999999999</v>
      </c>
    </row>
    <row r="329" spans="2:10" ht="15.5">
      <c r="B329" s="2">
        <v>308</v>
      </c>
      <c r="C329" s="28">
        <f t="shared" ca="1" si="32"/>
        <v>0.54001095230100138</v>
      </c>
      <c r="D329" s="2" t="str">
        <f t="shared" ca="1" si="36"/>
        <v>Discreta</v>
      </c>
      <c r="E329" s="28">
        <f t="shared" ca="1" si="32"/>
        <v>0.58797228775573385</v>
      </c>
      <c r="F329" s="2">
        <f t="shared" ca="1" si="37"/>
        <v>60</v>
      </c>
      <c r="G329" s="2">
        <f t="shared" ca="1" si="33"/>
        <v>30</v>
      </c>
      <c r="H329" s="2">
        <f t="shared" ca="1" si="34"/>
        <v>0</v>
      </c>
      <c r="I329" s="2">
        <f t="shared" ca="1" si="35"/>
        <v>0.5</v>
      </c>
      <c r="J329" s="2">
        <f t="shared" ca="1" si="38"/>
        <v>7.3999999999999986</v>
      </c>
    </row>
    <row r="330" spans="2:10" ht="15.5">
      <c r="B330" s="2">
        <v>309</v>
      </c>
      <c r="C330" s="28">
        <f t="shared" ca="1" si="32"/>
        <v>0.15112800649492852</v>
      </c>
      <c r="D330" s="2" t="str">
        <f t="shared" ca="1" si="36"/>
        <v>Buona</v>
      </c>
      <c r="E330" s="28">
        <f t="shared" ca="1" si="32"/>
        <v>0.41330415649050101</v>
      </c>
      <c r="F330" s="2">
        <f t="shared" ca="1" si="37"/>
        <v>70</v>
      </c>
      <c r="G330" s="2">
        <f t="shared" ca="1" si="33"/>
        <v>35</v>
      </c>
      <c r="H330" s="2">
        <f t="shared" ca="1" si="34"/>
        <v>0</v>
      </c>
      <c r="I330" s="2">
        <f t="shared" ca="1" si="35"/>
        <v>0</v>
      </c>
      <c r="J330" s="2">
        <f t="shared" ca="1" si="38"/>
        <v>11.899999999999999</v>
      </c>
    </row>
    <row r="331" spans="2:10" ht="15.5">
      <c r="B331" s="2">
        <v>310</v>
      </c>
      <c r="C331" s="28">
        <f t="shared" ca="1" si="32"/>
        <v>0.30392551551929026</v>
      </c>
      <c r="D331" s="2" t="str">
        <f t="shared" ca="1" si="36"/>
        <v>Buona</v>
      </c>
      <c r="E331" s="28">
        <f t="shared" ca="1" si="32"/>
        <v>0.16926069755993367</v>
      </c>
      <c r="F331" s="2">
        <f t="shared" ca="1" si="37"/>
        <v>60</v>
      </c>
      <c r="G331" s="2">
        <f t="shared" ca="1" si="33"/>
        <v>30</v>
      </c>
      <c r="H331" s="2">
        <f t="shared" ca="1" si="34"/>
        <v>0</v>
      </c>
      <c r="I331" s="2">
        <f t="shared" ca="1" si="35"/>
        <v>0.5</v>
      </c>
      <c r="J331" s="2">
        <f t="shared" ca="1" si="38"/>
        <v>7.3999999999999986</v>
      </c>
    </row>
    <row r="332" spans="2:10" ht="15.5">
      <c r="B332" s="2">
        <v>311</v>
      </c>
      <c r="C332" s="28">
        <f t="shared" ca="1" si="32"/>
        <v>0.54105557731931919</v>
      </c>
      <c r="D332" s="2" t="str">
        <f t="shared" ca="1" si="36"/>
        <v>Discreta</v>
      </c>
      <c r="E332" s="28">
        <f t="shared" ca="1" si="32"/>
        <v>0.44795801659474521</v>
      </c>
      <c r="F332" s="2">
        <f t="shared" ca="1" si="37"/>
        <v>60</v>
      </c>
      <c r="G332" s="2">
        <f t="shared" ca="1" si="33"/>
        <v>30</v>
      </c>
      <c r="H332" s="2">
        <f t="shared" ca="1" si="34"/>
        <v>0</v>
      </c>
      <c r="I332" s="2">
        <f t="shared" ca="1" si="35"/>
        <v>0.5</v>
      </c>
      <c r="J332" s="2">
        <f t="shared" ca="1" si="38"/>
        <v>7.3999999999999986</v>
      </c>
    </row>
    <row r="333" spans="2:10" ht="15.5">
      <c r="B333" s="2">
        <v>312</v>
      </c>
      <c r="C333" s="28">
        <f t="shared" ca="1" si="32"/>
        <v>0.85574302821746473</v>
      </c>
      <c r="D333" s="2" t="str">
        <f t="shared" ca="1" si="36"/>
        <v>Brutta</v>
      </c>
      <c r="E333" s="28">
        <f t="shared" ca="1" si="32"/>
        <v>2.2877598049074743E-2</v>
      </c>
      <c r="F333" s="2">
        <f t="shared" ca="1" si="37"/>
        <v>40</v>
      </c>
      <c r="G333" s="2">
        <f t="shared" ca="1" si="33"/>
        <v>20</v>
      </c>
      <c r="H333" s="2">
        <f t="shared" ca="1" si="34"/>
        <v>0</v>
      </c>
      <c r="I333" s="2">
        <f t="shared" ca="1" si="35"/>
        <v>1.5</v>
      </c>
      <c r="J333" s="2">
        <f t="shared" ca="1" si="38"/>
        <v>-1.6000000000000014</v>
      </c>
    </row>
    <row r="334" spans="2:10" ht="15.5">
      <c r="B334" s="2">
        <v>313</v>
      </c>
      <c r="C334" s="28">
        <f t="shared" ca="1" si="32"/>
        <v>0.40141553200328284</v>
      </c>
      <c r="D334" s="2" t="str">
        <f t="shared" ca="1" si="36"/>
        <v>Discreta</v>
      </c>
      <c r="E334" s="28">
        <f t="shared" ca="1" si="32"/>
        <v>0.23754763038689919</v>
      </c>
      <c r="F334" s="2">
        <f t="shared" ca="1" si="37"/>
        <v>50</v>
      </c>
      <c r="G334" s="2">
        <f t="shared" ca="1" si="33"/>
        <v>25</v>
      </c>
      <c r="H334" s="2">
        <f t="shared" ca="1" si="34"/>
        <v>0</v>
      </c>
      <c r="I334" s="2">
        <f t="shared" ca="1" si="35"/>
        <v>1</v>
      </c>
      <c r="J334" s="2">
        <f t="shared" ca="1" si="38"/>
        <v>2.8999999999999986</v>
      </c>
    </row>
    <row r="335" spans="2:10" ht="15.5">
      <c r="B335" s="2">
        <v>314</v>
      </c>
      <c r="C335" s="28">
        <f t="shared" ref="C335:E386" ca="1" si="39">RAND()</f>
        <v>0.86249265847325651</v>
      </c>
      <c r="D335" s="2" t="str">
        <f t="shared" ca="1" si="36"/>
        <v>Brutta</v>
      </c>
      <c r="E335" s="28">
        <f t="shared" ca="1" si="39"/>
        <v>0.96513568690249063</v>
      </c>
      <c r="F335" s="2">
        <f t="shared" ca="1" si="37"/>
        <v>80</v>
      </c>
      <c r="G335" s="2">
        <f t="shared" ca="1" si="33"/>
        <v>35</v>
      </c>
      <c r="H335" s="2">
        <f t="shared" ca="1" si="34"/>
        <v>1.6999999999999997</v>
      </c>
      <c r="I335" s="2">
        <f t="shared" ca="1" si="35"/>
        <v>0</v>
      </c>
      <c r="J335" s="2">
        <f t="shared" ca="1" si="38"/>
        <v>10.199999999999999</v>
      </c>
    </row>
    <row r="336" spans="2:10" ht="15.5">
      <c r="B336" s="2">
        <v>315</v>
      </c>
      <c r="C336" s="28">
        <f t="shared" ca="1" si="39"/>
        <v>0.27749075080462982</v>
      </c>
      <c r="D336" s="2" t="str">
        <f t="shared" ca="1" si="36"/>
        <v>Buona</v>
      </c>
      <c r="E336" s="28">
        <f t="shared" ca="1" si="39"/>
        <v>0.3464237048706682</v>
      </c>
      <c r="F336" s="2">
        <f t="shared" ca="1" si="37"/>
        <v>70</v>
      </c>
      <c r="G336" s="2">
        <f t="shared" ca="1" si="33"/>
        <v>35</v>
      </c>
      <c r="H336" s="2">
        <f t="shared" ca="1" si="34"/>
        <v>0</v>
      </c>
      <c r="I336" s="2">
        <f t="shared" ca="1" si="35"/>
        <v>0</v>
      </c>
      <c r="J336" s="2">
        <f t="shared" ca="1" si="38"/>
        <v>11.899999999999999</v>
      </c>
    </row>
    <row r="337" spans="2:10" ht="15.5">
      <c r="B337" s="2">
        <v>316</v>
      </c>
      <c r="C337" s="28">
        <f t="shared" ca="1" si="39"/>
        <v>0.23263204482356126</v>
      </c>
      <c r="D337" s="2" t="str">
        <f t="shared" ca="1" si="36"/>
        <v>Buona</v>
      </c>
      <c r="E337" s="28">
        <f t="shared" ca="1" si="39"/>
        <v>0.60890352030449635</v>
      </c>
      <c r="F337" s="2">
        <f t="shared" ca="1" si="37"/>
        <v>80</v>
      </c>
      <c r="G337" s="2">
        <f t="shared" ca="1" si="33"/>
        <v>35</v>
      </c>
      <c r="H337" s="2">
        <f t="shared" ca="1" si="34"/>
        <v>1.6999999999999997</v>
      </c>
      <c r="I337" s="2">
        <f t="shared" ca="1" si="35"/>
        <v>0</v>
      </c>
      <c r="J337" s="2">
        <f t="shared" ca="1" si="38"/>
        <v>10.199999999999999</v>
      </c>
    </row>
    <row r="338" spans="2:10" ht="15.5">
      <c r="B338" s="2">
        <v>317</v>
      </c>
      <c r="C338" s="28">
        <f t="shared" ca="1" si="39"/>
        <v>7.4876542483114705E-2</v>
      </c>
      <c r="D338" s="2" t="str">
        <f t="shared" ca="1" si="36"/>
        <v>Buona</v>
      </c>
      <c r="E338" s="28">
        <f t="shared" ca="1" si="39"/>
        <v>0.32408433910487822</v>
      </c>
      <c r="F338" s="2">
        <f t="shared" ca="1" si="37"/>
        <v>70</v>
      </c>
      <c r="G338" s="2">
        <f t="shared" ca="1" si="33"/>
        <v>35</v>
      </c>
      <c r="H338" s="2">
        <f t="shared" ca="1" si="34"/>
        <v>0</v>
      </c>
      <c r="I338" s="2">
        <f t="shared" ca="1" si="35"/>
        <v>0</v>
      </c>
      <c r="J338" s="2">
        <f t="shared" ca="1" si="38"/>
        <v>11.899999999999999</v>
      </c>
    </row>
    <row r="339" spans="2:10" ht="15.5">
      <c r="B339" s="2">
        <v>318</v>
      </c>
      <c r="C339" s="28">
        <f t="shared" ca="1" si="39"/>
        <v>0.50103417176153819</v>
      </c>
      <c r="D339" s="2" t="str">
        <f t="shared" ca="1" si="36"/>
        <v>Discreta</v>
      </c>
      <c r="E339" s="28">
        <f t="shared" ca="1" si="39"/>
        <v>0.1530584406937574</v>
      </c>
      <c r="F339" s="2">
        <f t="shared" ca="1" si="37"/>
        <v>50</v>
      </c>
      <c r="G339" s="2">
        <f t="shared" ca="1" si="33"/>
        <v>25</v>
      </c>
      <c r="H339" s="2">
        <f t="shared" ca="1" si="34"/>
        <v>0</v>
      </c>
      <c r="I339" s="2">
        <f t="shared" ca="1" si="35"/>
        <v>1</v>
      </c>
      <c r="J339" s="2">
        <f t="shared" ca="1" si="38"/>
        <v>2.8999999999999986</v>
      </c>
    </row>
    <row r="340" spans="2:10" ht="15.5">
      <c r="B340" s="2">
        <v>319</v>
      </c>
      <c r="C340" s="28">
        <f t="shared" ca="1" si="39"/>
        <v>0.99563655906223969</v>
      </c>
      <c r="D340" s="2" t="str">
        <f t="shared" ca="1" si="36"/>
        <v>Brutta</v>
      </c>
      <c r="E340" s="28">
        <f t="shared" ca="1" si="39"/>
        <v>0.18520050391520582</v>
      </c>
      <c r="F340" s="2">
        <f t="shared" ca="1" si="37"/>
        <v>40</v>
      </c>
      <c r="G340" s="2">
        <f t="shared" ca="1" si="33"/>
        <v>20</v>
      </c>
      <c r="H340" s="2">
        <f t="shared" ca="1" si="34"/>
        <v>0</v>
      </c>
      <c r="I340" s="2">
        <f t="shared" ca="1" si="35"/>
        <v>1.5</v>
      </c>
      <c r="J340" s="2">
        <f t="shared" ca="1" si="38"/>
        <v>-1.6000000000000014</v>
      </c>
    </row>
    <row r="341" spans="2:10" ht="15.5">
      <c r="B341" s="2">
        <v>320</v>
      </c>
      <c r="C341" s="28">
        <f t="shared" ca="1" si="39"/>
        <v>0.76904216400740288</v>
      </c>
      <c r="D341" s="2" t="str">
        <f t="shared" ca="1" si="36"/>
        <v>Discreta</v>
      </c>
      <c r="E341" s="28">
        <f t="shared" ca="1" si="39"/>
        <v>0.59893811407317643</v>
      </c>
      <c r="F341" s="2">
        <f t="shared" ca="1" si="37"/>
        <v>60</v>
      </c>
      <c r="G341" s="2">
        <f t="shared" ca="1" si="33"/>
        <v>30</v>
      </c>
      <c r="H341" s="2">
        <f t="shared" ca="1" si="34"/>
        <v>0</v>
      </c>
      <c r="I341" s="2">
        <f t="shared" ca="1" si="35"/>
        <v>0.5</v>
      </c>
      <c r="J341" s="2">
        <f t="shared" ca="1" si="38"/>
        <v>7.3999999999999986</v>
      </c>
    </row>
    <row r="342" spans="2:10" ht="15.5">
      <c r="B342" s="2">
        <v>321</v>
      </c>
      <c r="C342" s="28">
        <f t="shared" ca="1" si="39"/>
        <v>0.33112826397793516</v>
      </c>
      <c r="D342" s="2" t="str">
        <f t="shared" ca="1" si="36"/>
        <v>Buona</v>
      </c>
      <c r="E342" s="28">
        <f t="shared" ca="1" si="39"/>
        <v>0.73933208035609332</v>
      </c>
      <c r="F342" s="2">
        <f t="shared" ca="1" si="37"/>
        <v>80</v>
      </c>
      <c r="G342" s="2">
        <f t="shared" ref="G342:G386" ca="1" si="40">$J$2*MIN(F342,$F$1)</f>
        <v>35</v>
      </c>
      <c r="H342" s="2">
        <f t="shared" ref="H342:H386" ca="1" si="41">($J$2-$J$1)*MAX(0,F342-$F$1)</f>
        <v>1.6999999999999997</v>
      </c>
      <c r="I342" s="2">
        <f t="shared" ref="I342:I386" ca="1" si="42">$J$3*MAX(0,$F$1-F342)</f>
        <v>0</v>
      </c>
      <c r="J342" s="2">
        <f t="shared" ca="1" si="38"/>
        <v>10.199999999999999</v>
      </c>
    </row>
    <row r="343" spans="2:10" ht="15.5">
      <c r="B343" s="2">
        <v>322</v>
      </c>
      <c r="C343" s="28">
        <f t="shared" ca="1" si="39"/>
        <v>0.44530617526883187</v>
      </c>
      <c r="D343" s="2" t="str">
        <f t="shared" ref="D343:D386" ca="1" si="43">VLOOKUP(C343,$D$7:$E$9,2)</f>
        <v>Discreta</v>
      </c>
      <c r="E343" s="28">
        <f t="shared" ca="1" si="39"/>
        <v>0.49887940852880974</v>
      </c>
      <c r="F343" s="2">
        <f t="shared" ref="F343:F386" ca="1" si="44">IF(D343="Brutta",VLOOKUP(E343,$O$7:$P$11,2),IF(D343="Discreta",VLOOKUP(E343,$R$7:$S$12,2),VLOOKUP(E343,$U$7:$V$13,2)))</f>
        <v>60</v>
      </c>
      <c r="G343" s="2">
        <f t="shared" ca="1" si="40"/>
        <v>30</v>
      </c>
      <c r="H343" s="2">
        <f t="shared" ca="1" si="41"/>
        <v>0</v>
      </c>
      <c r="I343" s="2">
        <f t="shared" ca="1" si="42"/>
        <v>0.5</v>
      </c>
      <c r="J343" s="2">
        <f t="shared" ca="1" si="38"/>
        <v>7.3999999999999986</v>
      </c>
    </row>
    <row r="344" spans="2:10" ht="15.5">
      <c r="B344" s="2">
        <v>323</v>
      </c>
      <c r="C344" s="28">
        <f t="shared" ca="1" si="39"/>
        <v>0.79422672883055168</v>
      </c>
      <c r="D344" s="2" t="str">
        <f t="shared" ca="1" si="43"/>
        <v>Discreta</v>
      </c>
      <c r="E344" s="28">
        <f t="shared" ca="1" si="39"/>
        <v>0.96877023883253788</v>
      </c>
      <c r="F344" s="2">
        <f t="shared" ca="1" si="44"/>
        <v>90</v>
      </c>
      <c r="G344" s="2">
        <f t="shared" ca="1" si="40"/>
        <v>35</v>
      </c>
      <c r="H344" s="2">
        <f t="shared" ca="1" si="41"/>
        <v>3.3999999999999995</v>
      </c>
      <c r="I344" s="2">
        <f t="shared" ca="1" si="42"/>
        <v>0</v>
      </c>
      <c r="J344" s="2">
        <f t="shared" ca="1" si="38"/>
        <v>8.5</v>
      </c>
    </row>
    <row r="345" spans="2:10" ht="15.5">
      <c r="B345" s="2">
        <v>324</v>
      </c>
      <c r="C345" s="28">
        <f t="shared" ca="1" si="39"/>
        <v>0.62115901366574289</v>
      </c>
      <c r="D345" s="2" t="str">
        <f t="shared" ca="1" si="43"/>
        <v>Discreta</v>
      </c>
      <c r="E345" s="28">
        <f t="shared" ca="1" si="39"/>
        <v>0.71658644858334664</v>
      </c>
      <c r="F345" s="2">
        <f t="shared" ca="1" si="44"/>
        <v>70</v>
      </c>
      <c r="G345" s="2">
        <f t="shared" ca="1" si="40"/>
        <v>35</v>
      </c>
      <c r="H345" s="2">
        <f t="shared" ca="1" si="41"/>
        <v>0</v>
      </c>
      <c r="I345" s="2">
        <f t="shared" ca="1" si="42"/>
        <v>0</v>
      </c>
      <c r="J345" s="2">
        <f t="shared" ca="1" si="38"/>
        <v>11.899999999999999</v>
      </c>
    </row>
    <row r="346" spans="2:10" ht="15.5">
      <c r="B346" s="2">
        <v>325</v>
      </c>
      <c r="C346" s="28">
        <f t="shared" ca="1" si="39"/>
        <v>0.7195176322002409</v>
      </c>
      <c r="D346" s="2" t="str">
        <f t="shared" ca="1" si="43"/>
        <v>Discreta</v>
      </c>
      <c r="E346" s="28">
        <f t="shared" ca="1" si="39"/>
        <v>4.851141452752239E-2</v>
      </c>
      <c r="F346" s="2">
        <f t="shared" ca="1" si="44"/>
        <v>40</v>
      </c>
      <c r="G346" s="2">
        <f t="shared" ca="1" si="40"/>
        <v>20</v>
      </c>
      <c r="H346" s="2">
        <f t="shared" ca="1" si="41"/>
        <v>0</v>
      </c>
      <c r="I346" s="2">
        <f t="shared" ca="1" si="42"/>
        <v>1.5</v>
      </c>
      <c r="J346" s="2">
        <f t="shared" ca="1" si="38"/>
        <v>-1.6000000000000014</v>
      </c>
    </row>
    <row r="347" spans="2:10" ht="15.5">
      <c r="B347" s="2">
        <v>326</v>
      </c>
      <c r="C347" s="28">
        <f t="shared" ca="1" si="39"/>
        <v>0.54998640519795172</v>
      </c>
      <c r="D347" s="2" t="str">
        <f t="shared" ca="1" si="43"/>
        <v>Discreta</v>
      </c>
      <c r="E347" s="28">
        <f t="shared" ca="1" si="39"/>
        <v>0.20562948498712907</v>
      </c>
      <c r="F347" s="2">
        <f t="shared" ca="1" si="44"/>
        <v>50</v>
      </c>
      <c r="G347" s="2">
        <f t="shared" ca="1" si="40"/>
        <v>25</v>
      </c>
      <c r="H347" s="2">
        <f t="shared" ca="1" si="41"/>
        <v>0</v>
      </c>
      <c r="I347" s="2">
        <f t="shared" ca="1" si="42"/>
        <v>1</v>
      </c>
      <c r="J347" s="2">
        <f t="shared" ca="1" si="38"/>
        <v>2.8999999999999986</v>
      </c>
    </row>
    <row r="348" spans="2:10" ht="15.5">
      <c r="B348" s="2">
        <v>327</v>
      </c>
      <c r="C348" s="28">
        <f t="shared" ca="1" si="39"/>
        <v>0.53167208280843814</v>
      </c>
      <c r="D348" s="2" t="str">
        <f t="shared" ca="1" si="43"/>
        <v>Discreta</v>
      </c>
      <c r="E348" s="28">
        <f t="shared" ca="1" si="39"/>
        <v>0.24647855257293239</v>
      </c>
      <c r="F348" s="2">
        <f t="shared" ca="1" si="44"/>
        <v>50</v>
      </c>
      <c r="G348" s="2">
        <f t="shared" ca="1" si="40"/>
        <v>25</v>
      </c>
      <c r="H348" s="2">
        <f t="shared" ca="1" si="41"/>
        <v>0</v>
      </c>
      <c r="I348" s="2">
        <f t="shared" ca="1" si="42"/>
        <v>1</v>
      </c>
      <c r="J348" s="2">
        <f t="shared" ca="1" si="38"/>
        <v>2.8999999999999986</v>
      </c>
    </row>
    <row r="349" spans="2:10" ht="15.5">
      <c r="B349" s="2">
        <v>328</v>
      </c>
      <c r="C349" s="28">
        <f t="shared" ca="1" si="39"/>
        <v>0.71030252862314291</v>
      </c>
      <c r="D349" s="2" t="str">
        <f t="shared" ca="1" si="43"/>
        <v>Discreta</v>
      </c>
      <c r="E349" s="28">
        <f t="shared" ca="1" si="39"/>
        <v>0.25489212800004524</v>
      </c>
      <c r="F349" s="2">
        <f t="shared" ca="1" si="44"/>
        <v>50</v>
      </c>
      <c r="G349" s="2">
        <f t="shared" ca="1" si="40"/>
        <v>25</v>
      </c>
      <c r="H349" s="2">
        <f t="shared" ca="1" si="41"/>
        <v>0</v>
      </c>
      <c r="I349" s="2">
        <f t="shared" ca="1" si="42"/>
        <v>1</v>
      </c>
      <c r="J349" s="2">
        <f t="shared" ca="1" si="38"/>
        <v>2.8999999999999986</v>
      </c>
    </row>
    <row r="350" spans="2:10" ht="15.5">
      <c r="B350" s="2">
        <v>329</v>
      </c>
      <c r="C350" s="28">
        <f t="shared" ca="1" si="39"/>
        <v>0.73111959453141706</v>
      </c>
      <c r="D350" s="2" t="str">
        <f t="shared" ca="1" si="43"/>
        <v>Discreta</v>
      </c>
      <c r="E350" s="28">
        <f t="shared" ca="1" si="39"/>
        <v>0.4654623943301881</v>
      </c>
      <c r="F350" s="2">
        <f t="shared" ca="1" si="44"/>
        <v>60</v>
      </c>
      <c r="G350" s="2">
        <f t="shared" ca="1" si="40"/>
        <v>30</v>
      </c>
      <c r="H350" s="2">
        <f t="shared" ca="1" si="41"/>
        <v>0</v>
      </c>
      <c r="I350" s="2">
        <f t="shared" ca="1" si="42"/>
        <v>0.5</v>
      </c>
      <c r="J350" s="2">
        <f t="shared" ca="1" si="38"/>
        <v>7.3999999999999986</v>
      </c>
    </row>
    <row r="351" spans="2:10" ht="15.5">
      <c r="B351" s="2">
        <v>330</v>
      </c>
      <c r="C351" s="28">
        <f t="shared" ca="1" si="39"/>
        <v>4.914886190504264E-2</v>
      </c>
      <c r="D351" s="2" t="str">
        <f t="shared" ca="1" si="43"/>
        <v>Buona</v>
      </c>
      <c r="E351" s="28">
        <f t="shared" ca="1" si="39"/>
        <v>0.9577646546253219</v>
      </c>
      <c r="F351" s="2">
        <f t="shared" ca="1" si="44"/>
        <v>100</v>
      </c>
      <c r="G351" s="2">
        <f t="shared" ca="1" si="40"/>
        <v>35</v>
      </c>
      <c r="H351" s="2">
        <f t="shared" ca="1" si="41"/>
        <v>5.0999999999999996</v>
      </c>
      <c r="I351" s="2">
        <f t="shared" ca="1" si="42"/>
        <v>0</v>
      </c>
      <c r="J351" s="2">
        <f t="shared" ca="1" si="38"/>
        <v>6.7999999999999989</v>
      </c>
    </row>
    <row r="352" spans="2:10" ht="15.5">
      <c r="B352" s="2">
        <v>331</v>
      </c>
      <c r="C352" s="28">
        <f t="shared" ca="1" si="39"/>
        <v>0.46373066669710994</v>
      </c>
      <c r="D352" s="2" t="str">
        <f t="shared" ca="1" si="43"/>
        <v>Discreta</v>
      </c>
      <c r="E352" s="28">
        <f t="shared" ca="1" si="39"/>
        <v>0.30947097441398164</v>
      </c>
      <c r="F352" s="2">
        <f t="shared" ca="1" si="44"/>
        <v>60</v>
      </c>
      <c r="G352" s="2">
        <f t="shared" ca="1" si="40"/>
        <v>30</v>
      </c>
      <c r="H352" s="2">
        <f t="shared" ca="1" si="41"/>
        <v>0</v>
      </c>
      <c r="I352" s="2">
        <f t="shared" ca="1" si="42"/>
        <v>0.5</v>
      </c>
      <c r="J352" s="2">
        <f t="shared" ca="1" si="38"/>
        <v>7.3999999999999986</v>
      </c>
    </row>
    <row r="353" spans="2:10" ht="15.5">
      <c r="B353" s="2">
        <v>332</v>
      </c>
      <c r="C353" s="28">
        <f t="shared" ca="1" si="39"/>
        <v>0.46037495849360088</v>
      </c>
      <c r="D353" s="2" t="str">
        <f t="shared" ca="1" si="43"/>
        <v>Discreta</v>
      </c>
      <c r="E353" s="28">
        <f t="shared" ca="1" si="39"/>
        <v>0.76147229287273877</v>
      </c>
      <c r="F353" s="2">
        <f t="shared" ca="1" si="44"/>
        <v>70</v>
      </c>
      <c r="G353" s="2">
        <f t="shared" ca="1" si="40"/>
        <v>35</v>
      </c>
      <c r="H353" s="2">
        <f t="shared" ca="1" si="41"/>
        <v>0</v>
      </c>
      <c r="I353" s="2">
        <f t="shared" ca="1" si="42"/>
        <v>0</v>
      </c>
      <c r="J353" s="2">
        <f t="shared" ca="1" si="38"/>
        <v>11.899999999999999</v>
      </c>
    </row>
    <row r="354" spans="2:10" ht="15.5">
      <c r="B354" s="2">
        <v>333</v>
      </c>
      <c r="C354" s="28">
        <f t="shared" ca="1" si="39"/>
        <v>0.6430657369097611</v>
      </c>
      <c r="D354" s="2" t="str">
        <f t="shared" ca="1" si="43"/>
        <v>Discreta</v>
      </c>
      <c r="E354" s="28">
        <f t="shared" ca="1" si="39"/>
        <v>0.21294841607711534</v>
      </c>
      <c r="F354" s="2">
        <f t="shared" ca="1" si="44"/>
        <v>50</v>
      </c>
      <c r="G354" s="2">
        <f t="shared" ca="1" si="40"/>
        <v>25</v>
      </c>
      <c r="H354" s="2">
        <f t="shared" ca="1" si="41"/>
        <v>0</v>
      </c>
      <c r="I354" s="2">
        <f t="shared" ca="1" si="42"/>
        <v>1</v>
      </c>
      <c r="J354" s="2">
        <f t="shared" ca="1" si="38"/>
        <v>2.8999999999999986</v>
      </c>
    </row>
    <row r="355" spans="2:10" ht="15.5">
      <c r="B355" s="2">
        <v>334</v>
      </c>
      <c r="C355" s="28">
        <f t="shared" ca="1" si="39"/>
        <v>0.61920848438426945</v>
      </c>
      <c r="D355" s="2" t="str">
        <f t="shared" ca="1" si="43"/>
        <v>Discreta</v>
      </c>
      <c r="E355" s="28">
        <f t="shared" ca="1" si="39"/>
        <v>0.78414636642715263</v>
      </c>
      <c r="F355" s="2">
        <f t="shared" ca="1" si="44"/>
        <v>70</v>
      </c>
      <c r="G355" s="2">
        <f t="shared" ca="1" si="40"/>
        <v>35</v>
      </c>
      <c r="H355" s="2">
        <f t="shared" ca="1" si="41"/>
        <v>0</v>
      </c>
      <c r="I355" s="2">
        <f t="shared" ca="1" si="42"/>
        <v>0</v>
      </c>
      <c r="J355" s="2">
        <f t="shared" ca="1" si="38"/>
        <v>11.899999999999999</v>
      </c>
    </row>
    <row r="356" spans="2:10" ht="15.5">
      <c r="B356" s="2">
        <v>335</v>
      </c>
      <c r="C356" s="28">
        <f t="shared" ca="1" si="39"/>
        <v>0.64421793016504292</v>
      </c>
      <c r="D356" s="2" t="str">
        <f t="shared" ca="1" si="43"/>
        <v>Discreta</v>
      </c>
      <c r="E356" s="28">
        <f t="shared" ca="1" si="39"/>
        <v>0.38681228108099952</v>
      </c>
      <c r="F356" s="2">
        <f t="shared" ca="1" si="44"/>
        <v>60</v>
      </c>
      <c r="G356" s="2">
        <f t="shared" ca="1" si="40"/>
        <v>30</v>
      </c>
      <c r="H356" s="2">
        <f t="shared" ca="1" si="41"/>
        <v>0</v>
      </c>
      <c r="I356" s="2">
        <f t="shared" ca="1" si="42"/>
        <v>0.5</v>
      </c>
      <c r="J356" s="2">
        <f t="shared" ca="1" si="38"/>
        <v>7.3999999999999986</v>
      </c>
    </row>
    <row r="357" spans="2:10" ht="15.5">
      <c r="B357" s="2">
        <v>336</v>
      </c>
      <c r="C357" s="28">
        <f t="shared" ca="1" si="39"/>
        <v>6.3358129661958085E-2</v>
      </c>
      <c r="D357" s="2" t="str">
        <f t="shared" ca="1" si="43"/>
        <v>Buona</v>
      </c>
      <c r="E357" s="28">
        <f t="shared" ca="1" si="39"/>
        <v>0.75128701355370364</v>
      </c>
      <c r="F357" s="2">
        <f t="shared" ca="1" si="44"/>
        <v>80</v>
      </c>
      <c r="G357" s="2">
        <f t="shared" ca="1" si="40"/>
        <v>35</v>
      </c>
      <c r="H357" s="2">
        <f t="shared" ca="1" si="41"/>
        <v>1.6999999999999997</v>
      </c>
      <c r="I357" s="2">
        <f t="shared" ca="1" si="42"/>
        <v>0</v>
      </c>
      <c r="J357" s="2">
        <f t="shared" ca="1" si="38"/>
        <v>10.199999999999999</v>
      </c>
    </row>
    <row r="358" spans="2:10" ht="15.5">
      <c r="B358" s="2">
        <v>337</v>
      </c>
      <c r="C358" s="28">
        <f t="shared" ca="1" si="39"/>
        <v>0.33049512128213754</v>
      </c>
      <c r="D358" s="2" t="str">
        <f t="shared" ca="1" si="43"/>
        <v>Buona</v>
      </c>
      <c r="E358" s="28">
        <f t="shared" ca="1" si="39"/>
        <v>7.704366087680381E-2</v>
      </c>
      <c r="F358" s="2">
        <f t="shared" ca="1" si="44"/>
        <v>50</v>
      </c>
      <c r="G358" s="2">
        <f t="shared" ca="1" si="40"/>
        <v>25</v>
      </c>
      <c r="H358" s="2">
        <f t="shared" ca="1" si="41"/>
        <v>0</v>
      </c>
      <c r="I358" s="2">
        <f t="shared" ca="1" si="42"/>
        <v>1</v>
      </c>
      <c r="J358" s="2">
        <f t="shared" ca="1" si="38"/>
        <v>2.8999999999999986</v>
      </c>
    </row>
    <row r="359" spans="2:10" ht="15.5">
      <c r="B359" s="2">
        <v>338</v>
      </c>
      <c r="C359" s="28">
        <f t="shared" ca="1" si="39"/>
        <v>0.71818813728261666</v>
      </c>
      <c r="D359" s="2" t="str">
        <f t="shared" ca="1" si="43"/>
        <v>Discreta</v>
      </c>
      <c r="E359" s="28">
        <f t="shared" ca="1" si="39"/>
        <v>4.8157917079475476E-2</v>
      </c>
      <c r="F359" s="2">
        <f t="shared" ca="1" si="44"/>
        <v>40</v>
      </c>
      <c r="G359" s="2">
        <f t="shared" ca="1" si="40"/>
        <v>20</v>
      </c>
      <c r="H359" s="2">
        <f t="shared" ca="1" si="41"/>
        <v>0</v>
      </c>
      <c r="I359" s="2">
        <f t="shared" ca="1" si="42"/>
        <v>1.5</v>
      </c>
      <c r="J359" s="2">
        <f t="shared" ca="1" si="38"/>
        <v>-1.6000000000000014</v>
      </c>
    </row>
    <row r="360" spans="2:10" ht="15.5">
      <c r="B360" s="2">
        <v>339</v>
      </c>
      <c r="C360" s="28">
        <f t="shared" ca="1" si="39"/>
        <v>0.30858918233767352</v>
      </c>
      <c r="D360" s="2" t="str">
        <f t="shared" ca="1" si="43"/>
        <v>Buona</v>
      </c>
      <c r="E360" s="28">
        <f t="shared" ca="1" si="39"/>
        <v>0.47411403935022978</v>
      </c>
      <c r="F360" s="2">
        <f t="shared" ca="1" si="44"/>
        <v>80</v>
      </c>
      <c r="G360" s="2">
        <f t="shared" ca="1" si="40"/>
        <v>35</v>
      </c>
      <c r="H360" s="2">
        <f t="shared" ca="1" si="41"/>
        <v>1.6999999999999997</v>
      </c>
      <c r="I360" s="2">
        <f t="shared" ca="1" si="42"/>
        <v>0</v>
      </c>
      <c r="J360" s="2">
        <f t="shared" ca="1" si="38"/>
        <v>10.199999999999999</v>
      </c>
    </row>
    <row r="361" spans="2:10" ht="15.5">
      <c r="B361" s="2">
        <v>340</v>
      </c>
      <c r="C361" s="28">
        <f t="shared" ca="1" si="39"/>
        <v>0.16875096272852674</v>
      </c>
      <c r="D361" s="2" t="str">
        <f t="shared" ca="1" si="43"/>
        <v>Buona</v>
      </c>
      <c r="E361" s="28">
        <f t="shared" ca="1" si="39"/>
        <v>0.76656725804022607</v>
      </c>
      <c r="F361" s="2">
        <f t="shared" ca="1" si="44"/>
        <v>80</v>
      </c>
      <c r="G361" s="2">
        <f t="shared" ca="1" si="40"/>
        <v>35</v>
      </c>
      <c r="H361" s="2">
        <f t="shared" ca="1" si="41"/>
        <v>1.6999999999999997</v>
      </c>
      <c r="I361" s="2">
        <f t="shared" ca="1" si="42"/>
        <v>0</v>
      </c>
      <c r="J361" s="2">
        <f t="shared" ca="1" si="38"/>
        <v>10.199999999999999</v>
      </c>
    </row>
    <row r="362" spans="2:10" ht="15.5">
      <c r="B362" s="2">
        <v>341</v>
      </c>
      <c r="C362" s="28">
        <f t="shared" ca="1" si="39"/>
        <v>0.73435224569479707</v>
      </c>
      <c r="D362" s="2" t="str">
        <f t="shared" ca="1" si="43"/>
        <v>Discreta</v>
      </c>
      <c r="E362" s="28">
        <f t="shared" ca="1" si="39"/>
        <v>0.5019235497324338</v>
      </c>
      <c r="F362" s="2">
        <f t="shared" ca="1" si="44"/>
        <v>60</v>
      </c>
      <c r="G362" s="2">
        <f t="shared" ca="1" si="40"/>
        <v>30</v>
      </c>
      <c r="H362" s="2">
        <f t="shared" ca="1" si="41"/>
        <v>0</v>
      </c>
      <c r="I362" s="2">
        <f t="shared" ca="1" si="42"/>
        <v>0.5</v>
      </c>
      <c r="J362" s="2">
        <f t="shared" ref="J362:J386" ca="1" si="45">G362-$J$1*$F$1-H362+I362</f>
        <v>7.3999999999999986</v>
      </c>
    </row>
    <row r="363" spans="2:10" ht="15.5">
      <c r="B363" s="2">
        <v>342</v>
      </c>
      <c r="C363" s="28">
        <f t="shared" ca="1" si="39"/>
        <v>0.3192555431677333</v>
      </c>
      <c r="D363" s="2" t="str">
        <f t="shared" ca="1" si="43"/>
        <v>Buona</v>
      </c>
      <c r="E363" s="28">
        <f t="shared" ca="1" si="39"/>
        <v>0.11176153008671841</v>
      </c>
      <c r="F363" s="2">
        <f t="shared" ca="1" si="44"/>
        <v>60</v>
      </c>
      <c r="G363" s="2">
        <f t="shared" ca="1" si="40"/>
        <v>30</v>
      </c>
      <c r="H363" s="2">
        <f t="shared" ca="1" si="41"/>
        <v>0</v>
      </c>
      <c r="I363" s="2">
        <f t="shared" ca="1" si="42"/>
        <v>0.5</v>
      </c>
      <c r="J363" s="2">
        <f t="shared" ca="1" si="45"/>
        <v>7.3999999999999986</v>
      </c>
    </row>
    <row r="364" spans="2:10" ht="15.5">
      <c r="B364" s="2">
        <v>343</v>
      </c>
      <c r="C364" s="28">
        <f t="shared" ca="1" si="39"/>
        <v>1.1935996565173523E-2</v>
      </c>
      <c r="D364" s="2" t="str">
        <f t="shared" ca="1" si="43"/>
        <v>Buona</v>
      </c>
      <c r="E364" s="28">
        <f t="shared" ca="1" si="39"/>
        <v>0.91251538517302033</v>
      </c>
      <c r="F364" s="2">
        <f t="shared" ca="1" si="44"/>
        <v>90</v>
      </c>
      <c r="G364" s="2">
        <f t="shared" ca="1" si="40"/>
        <v>35</v>
      </c>
      <c r="H364" s="2">
        <f t="shared" ca="1" si="41"/>
        <v>3.3999999999999995</v>
      </c>
      <c r="I364" s="2">
        <f t="shared" ca="1" si="42"/>
        <v>0</v>
      </c>
      <c r="J364" s="2">
        <f t="shared" ca="1" si="45"/>
        <v>8.5</v>
      </c>
    </row>
    <row r="365" spans="2:10" ht="15.5">
      <c r="B365" s="2">
        <v>344</v>
      </c>
      <c r="C365" s="28">
        <f t="shared" ca="1" si="39"/>
        <v>0.81801561567593328</v>
      </c>
      <c r="D365" s="2" t="str">
        <f t="shared" ca="1" si="43"/>
        <v>Brutta</v>
      </c>
      <c r="E365" s="28">
        <f t="shared" ca="1" si="39"/>
        <v>0.82687886241341202</v>
      </c>
      <c r="F365" s="2">
        <f t="shared" ca="1" si="44"/>
        <v>70</v>
      </c>
      <c r="G365" s="2">
        <f t="shared" ca="1" si="40"/>
        <v>35</v>
      </c>
      <c r="H365" s="2">
        <f t="shared" ca="1" si="41"/>
        <v>0</v>
      </c>
      <c r="I365" s="2">
        <f t="shared" ca="1" si="42"/>
        <v>0</v>
      </c>
      <c r="J365" s="2">
        <f t="shared" ca="1" si="45"/>
        <v>11.899999999999999</v>
      </c>
    </row>
    <row r="366" spans="2:10" ht="15.5">
      <c r="B366" s="2">
        <v>345</v>
      </c>
      <c r="C366" s="28">
        <f t="shared" ca="1" si="39"/>
        <v>2.6531857480393661E-2</v>
      </c>
      <c r="D366" s="2" t="str">
        <f t="shared" ca="1" si="43"/>
        <v>Buona</v>
      </c>
      <c r="E366" s="28">
        <f t="shared" ca="1" si="39"/>
        <v>0.23141091510205947</v>
      </c>
      <c r="F366" s="2">
        <f t="shared" ca="1" si="44"/>
        <v>70</v>
      </c>
      <c r="G366" s="2">
        <f t="shared" ca="1" si="40"/>
        <v>35</v>
      </c>
      <c r="H366" s="2">
        <f t="shared" ca="1" si="41"/>
        <v>0</v>
      </c>
      <c r="I366" s="2">
        <f t="shared" ca="1" si="42"/>
        <v>0</v>
      </c>
      <c r="J366" s="2">
        <f t="shared" ca="1" si="45"/>
        <v>11.899999999999999</v>
      </c>
    </row>
    <row r="367" spans="2:10" ht="15.5">
      <c r="B367" s="2">
        <v>346</v>
      </c>
      <c r="C367" s="28">
        <f t="shared" ca="1" si="39"/>
        <v>0.79516360650394735</v>
      </c>
      <c r="D367" s="2" t="str">
        <f t="shared" ca="1" si="43"/>
        <v>Discreta</v>
      </c>
      <c r="E367" s="28">
        <f t="shared" ca="1" si="39"/>
        <v>0.6167295627091125</v>
      </c>
      <c r="F367" s="2">
        <f t="shared" ca="1" si="44"/>
        <v>60</v>
      </c>
      <c r="G367" s="2">
        <f t="shared" ca="1" si="40"/>
        <v>30</v>
      </c>
      <c r="H367" s="2">
        <f t="shared" ca="1" si="41"/>
        <v>0</v>
      </c>
      <c r="I367" s="2">
        <f t="shared" ca="1" si="42"/>
        <v>0.5</v>
      </c>
      <c r="J367" s="2">
        <f t="shared" ca="1" si="45"/>
        <v>7.3999999999999986</v>
      </c>
    </row>
    <row r="368" spans="2:10" ht="15.5">
      <c r="B368" s="2">
        <v>347</v>
      </c>
      <c r="C368" s="28">
        <f t="shared" ca="1" si="39"/>
        <v>0.61416247280542524</v>
      </c>
      <c r="D368" s="2" t="str">
        <f t="shared" ca="1" si="43"/>
        <v>Discreta</v>
      </c>
      <c r="E368" s="28">
        <f t="shared" ca="1" si="39"/>
        <v>0.3089215116404429</v>
      </c>
      <c r="F368" s="2">
        <f t="shared" ca="1" si="44"/>
        <v>60</v>
      </c>
      <c r="G368" s="2">
        <f t="shared" ca="1" si="40"/>
        <v>30</v>
      </c>
      <c r="H368" s="2">
        <f t="shared" ca="1" si="41"/>
        <v>0</v>
      </c>
      <c r="I368" s="2">
        <f t="shared" ca="1" si="42"/>
        <v>0.5</v>
      </c>
      <c r="J368" s="2">
        <f t="shared" ca="1" si="45"/>
        <v>7.3999999999999986</v>
      </c>
    </row>
    <row r="369" spans="2:10" ht="15.5">
      <c r="B369" s="2">
        <v>348</v>
      </c>
      <c r="C369" s="28">
        <f t="shared" ca="1" si="39"/>
        <v>0.75467634759224866</v>
      </c>
      <c r="D369" s="2" t="str">
        <f t="shared" ca="1" si="43"/>
        <v>Discreta</v>
      </c>
      <c r="E369" s="28">
        <f t="shared" ca="1" si="39"/>
        <v>0.20947113863853006</v>
      </c>
      <c r="F369" s="2">
        <f t="shared" ca="1" si="44"/>
        <v>50</v>
      </c>
      <c r="G369" s="2">
        <f t="shared" ca="1" si="40"/>
        <v>25</v>
      </c>
      <c r="H369" s="2">
        <f t="shared" ca="1" si="41"/>
        <v>0</v>
      </c>
      <c r="I369" s="2">
        <f t="shared" ca="1" si="42"/>
        <v>1</v>
      </c>
      <c r="J369" s="2">
        <f t="shared" ca="1" si="45"/>
        <v>2.8999999999999986</v>
      </c>
    </row>
    <row r="370" spans="2:10" ht="15.5">
      <c r="B370" s="2">
        <v>349</v>
      </c>
      <c r="C370" s="28">
        <f t="shared" ca="1" si="39"/>
        <v>0.38551528826231807</v>
      </c>
      <c r="D370" s="2" t="str">
        <f t="shared" ca="1" si="43"/>
        <v>Discreta</v>
      </c>
      <c r="E370" s="28">
        <f t="shared" ca="1" si="39"/>
        <v>0.22476137002793306</v>
      </c>
      <c r="F370" s="2">
        <f t="shared" ca="1" si="44"/>
        <v>50</v>
      </c>
      <c r="G370" s="2">
        <f t="shared" ca="1" si="40"/>
        <v>25</v>
      </c>
      <c r="H370" s="2">
        <f t="shared" ca="1" si="41"/>
        <v>0</v>
      </c>
      <c r="I370" s="2">
        <f t="shared" ca="1" si="42"/>
        <v>1</v>
      </c>
      <c r="J370" s="2">
        <f t="shared" ca="1" si="45"/>
        <v>2.8999999999999986</v>
      </c>
    </row>
    <row r="371" spans="2:10" ht="15.5">
      <c r="B371" s="2">
        <v>350</v>
      </c>
      <c r="C371" s="28">
        <f t="shared" ca="1" si="39"/>
        <v>0.27714849988180978</v>
      </c>
      <c r="D371" s="2" t="str">
        <f t="shared" ca="1" si="43"/>
        <v>Buona</v>
      </c>
      <c r="E371" s="28">
        <f t="shared" ca="1" si="39"/>
        <v>0.72597925151839482</v>
      </c>
      <c r="F371" s="2">
        <f t="shared" ca="1" si="44"/>
        <v>80</v>
      </c>
      <c r="G371" s="2">
        <f t="shared" ca="1" si="40"/>
        <v>35</v>
      </c>
      <c r="H371" s="2">
        <f t="shared" ca="1" si="41"/>
        <v>1.6999999999999997</v>
      </c>
      <c r="I371" s="2">
        <f t="shared" ca="1" si="42"/>
        <v>0</v>
      </c>
      <c r="J371" s="2">
        <f t="shared" ca="1" si="45"/>
        <v>10.199999999999999</v>
      </c>
    </row>
    <row r="372" spans="2:10" ht="15.5">
      <c r="B372" s="2">
        <v>351</v>
      </c>
      <c r="C372" s="28">
        <f t="shared" ca="1" si="39"/>
        <v>3.3657957830424357E-2</v>
      </c>
      <c r="D372" s="2" t="str">
        <f t="shared" ca="1" si="43"/>
        <v>Buona</v>
      </c>
      <c r="E372" s="28">
        <f t="shared" ca="1" si="39"/>
        <v>0.61906167689686298</v>
      </c>
      <c r="F372" s="2">
        <f t="shared" ca="1" si="44"/>
        <v>80</v>
      </c>
      <c r="G372" s="2">
        <f t="shared" ca="1" si="40"/>
        <v>35</v>
      </c>
      <c r="H372" s="2">
        <f t="shared" ca="1" si="41"/>
        <v>1.6999999999999997</v>
      </c>
      <c r="I372" s="2">
        <f t="shared" ca="1" si="42"/>
        <v>0</v>
      </c>
      <c r="J372" s="2">
        <f t="shared" ca="1" si="45"/>
        <v>10.199999999999999</v>
      </c>
    </row>
    <row r="373" spans="2:10" ht="15.5">
      <c r="B373" s="2">
        <v>352</v>
      </c>
      <c r="C373" s="28">
        <f t="shared" ca="1" si="39"/>
        <v>0.48023569178375036</v>
      </c>
      <c r="D373" s="2" t="str">
        <f t="shared" ca="1" si="43"/>
        <v>Discreta</v>
      </c>
      <c r="E373" s="28">
        <f t="shared" ca="1" si="39"/>
        <v>0.76436468437314264</v>
      </c>
      <c r="F373" s="2">
        <f t="shared" ca="1" si="44"/>
        <v>70</v>
      </c>
      <c r="G373" s="2">
        <f t="shared" ca="1" si="40"/>
        <v>35</v>
      </c>
      <c r="H373" s="2">
        <f t="shared" ca="1" si="41"/>
        <v>0</v>
      </c>
      <c r="I373" s="2">
        <f t="shared" ca="1" si="42"/>
        <v>0</v>
      </c>
      <c r="J373" s="2">
        <f t="shared" ca="1" si="45"/>
        <v>11.899999999999999</v>
      </c>
    </row>
    <row r="374" spans="2:10" ht="15.5">
      <c r="B374" s="2">
        <v>353</v>
      </c>
      <c r="C374" s="28">
        <f t="shared" ca="1" si="39"/>
        <v>0.62229759297324427</v>
      </c>
      <c r="D374" s="2" t="str">
        <f t="shared" ca="1" si="43"/>
        <v>Discreta</v>
      </c>
      <c r="E374" s="28">
        <f t="shared" ca="1" si="39"/>
        <v>0.6333803274310591</v>
      </c>
      <c r="F374" s="2">
        <f t="shared" ca="1" si="44"/>
        <v>60</v>
      </c>
      <c r="G374" s="2">
        <f t="shared" ca="1" si="40"/>
        <v>30</v>
      </c>
      <c r="H374" s="2">
        <f t="shared" ca="1" si="41"/>
        <v>0</v>
      </c>
      <c r="I374" s="2">
        <f t="shared" ca="1" si="42"/>
        <v>0.5</v>
      </c>
      <c r="J374" s="2">
        <f t="shared" ca="1" si="45"/>
        <v>7.3999999999999986</v>
      </c>
    </row>
    <row r="375" spans="2:10" ht="15.5">
      <c r="B375" s="2">
        <v>354</v>
      </c>
      <c r="C375" s="28">
        <f t="shared" ca="1" si="39"/>
        <v>0.41427723908799008</v>
      </c>
      <c r="D375" s="2" t="str">
        <f t="shared" ca="1" si="43"/>
        <v>Discreta</v>
      </c>
      <c r="E375" s="28">
        <f t="shared" ca="1" si="39"/>
        <v>0.99092952879249441</v>
      </c>
      <c r="F375" s="2">
        <f t="shared" ca="1" si="44"/>
        <v>90</v>
      </c>
      <c r="G375" s="2">
        <f t="shared" ca="1" si="40"/>
        <v>35</v>
      </c>
      <c r="H375" s="2">
        <f t="shared" ca="1" si="41"/>
        <v>3.3999999999999995</v>
      </c>
      <c r="I375" s="2">
        <f t="shared" ca="1" si="42"/>
        <v>0</v>
      </c>
      <c r="J375" s="2">
        <f t="shared" ca="1" si="45"/>
        <v>8.5</v>
      </c>
    </row>
    <row r="376" spans="2:10" ht="15.5">
      <c r="B376" s="2">
        <v>355</v>
      </c>
      <c r="C376" s="28">
        <f t="shared" ca="1" si="39"/>
        <v>0.75084643105046667</v>
      </c>
      <c r="D376" s="2" t="str">
        <f t="shared" ca="1" si="43"/>
        <v>Discreta</v>
      </c>
      <c r="E376" s="28">
        <f t="shared" ca="1" si="39"/>
        <v>5.6242330387837103E-2</v>
      </c>
      <c r="F376" s="2">
        <f t="shared" ca="1" si="44"/>
        <v>40</v>
      </c>
      <c r="G376" s="2">
        <f t="shared" ca="1" si="40"/>
        <v>20</v>
      </c>
      <c r="H376" s="2">
        <f t="shared" ca="1" si="41"/>
        <v>0</v>
      </c>
      <c r="I376" s="2">
        <f t="shared" ca="1" si="42"/>
        <v>1.5</v>
      </c>
      <c r="J376" s="2">
        <f t="shared" ca="1" si="45"/>
        <v>-1.6000000000000014</v>
      </c>
    </row>
    <row r="377" spans="2:10" ht="15.5">
      <c r="B377" s="2">
        <v>356</v>
      </c>
      <c r="C377" s="28">
        <f t="shared" ca="1" si="39"/>
        <v>0.43640284209103974</v>
      </c>
      <c r="D377" s="2" t="str">
        <f t="shared" ca="1" si="43"/>
        <v>Discreta</v>
      </c>
      <c r="E377" s="28">
        <f t="shared" ca="1" si="39"/>
        <v>0.35840706493263563</v>
      </c>
      <c r="F377" s="2">
        <f t="shared" ca="1" si="44"/>
        <v>60</v>
      </c>
      <c r="G377" s="2">
        <f t="shared" ca="1" si="40"/>
        <v>30</v>
      </c>
      <c r="H377" s="2">
        <f t="shared" ca="1" si="41"/>
        <v>0</v>
      </c>
      <c r="I377" s="2">
        <f t="shared" ca="1" si="42"/>
        <v>0.5</v>
      </c>
      <c r="J377" s="2">
        <f t="shared" ca="1" si="45"/>
        <v>7.3999999999999986</v>
      </c>
    </row>
    <row r="378" spans="2:10" ht="15.5">
      <c r="B378" s="2">
        <v>357</v>
      </c>
      <c r="C378" s="28">
        <f t="shared" ca="1" si="39"/>
        <v>0.3619840518540387</v>
      </c>
      <c r="D378" s="2" t="str">
        <f t="shared" ca="1" si="43"/>
        <v>Discreta</v>
      </c>
      <c r="E378" s="28">
        <f t="shared" ca="1" si="39"/>
        <v>0.85648874511712569</v>
      </c>
      <c r="F378" s="2">
        <f t="shared" ca="1" si="44"/>
        <v>70</v>
      </c>
      <c r="G378" s="2">
        <f t="shared" ca="1" si="40"/>
        <v>35</v>
      </c>
      <c r="H378" s="2">
        <f t="shared" ca="1" si="41"/>
        <v>0</v>
      </c>
      <c r="I378" s="2">
        <f t="shared" ca="1" si="42"/>
        <v>0</v>
      </c>
      <c r="J378" s="2">
        <f t="shared" ca="1" si="45"/>
        <v>11.899999999999999</v>
      </c>
    </row>
    <row r="379" spans="2:10" ht="15.5">
      <c r="B379" s="2">
        <v>358</v>
      </c>
      <c r="C379" s="28">
        <f t="shared" ca="1" si="39"/>
        <v>0.37163191429247333</v>
      </c>
      <c r="D379" s="2" t="str">
        <f t="shared" ca="1" si="43"/>
        <v>Discreta</v>
      </c>
      <c r="E379" s="28">
        <f t="shared" ca="1" si="39"/>
        <v>0.84558243408533484</v>
      </c>
      <c r="F379" s="2">
        <f t="shared" ca="1" si="44"/>
        <v>70</v>
      </c>
      <c r="G379" s="2">
        <f t="shared" ca="1" si="40"/>
        <v>35</v>
      </c>
      <c r="H379" s="2">
        <f t="shared" ca="1" si="41"/>
        <v>0</v>
      </c>
      <c r="I379" s="2">
        <f t="shared" ca="1" si="42"/>
        <v>0</v>
      </c>
      <c r="J379" s="2">
        <f t="shared" ca="1" si="45"/>
        <v>11.899999999999999</v>
      </c>
    </row>
    <row r="380" spans="2:10" ht="15.5">
      <c r="B380" s="2">
        <v>359</v>
      </c>
      <c r="C380" s="28">
        <f t="shared" ca="1" si="39"/>
        <v>0.70310915707935184</v>
      </c>
      <c r="D380" s="2" t="str">
        <f t="shared" ca="1" si="43"/>
        <v>Discreta</v>
      </c>
      <c r="E380" s="28">
        <f t="shared" ca="1" si="39"/>
        <v>0.27152870147848451</v>
      </c>
      <c r="F380" s="2">
        <f t="shared" ca="1" si="44"/>
        <v>50</v>
      </c>
      <c r="G380" s="2">
        <f t="shared" ca="1" si="40"/>
        <v>25</v>
      </c>
      <c r="H380" s="2">
        <f t="shared" ca="1" si="41"/>
        <v>0</v>
      </c>
      <c r="I380" s="2">
        <f t="shared" ca="1" si="42"/>
        <v>1</v>
      </c>
      <c r="J380" s="2">
        <f t="shared" ca="1" si="45"/>
        <v>2.8999999999999986</v>
      </c>
    </row>
    <row r="381" spans="2:10" ht="15.5">
      <c r="B381" s="2">
        <v>360</v>
      </c>
      <c r="C381" s="28">
        <f t="shared" ca="1" si="39"/>
        <v>0.9108145154752022</v>
      </c>
      <c r="D381" s="2" t="str">
        <f t="shared" ca="1" si="43"/>
        <v>Brutta</v>
      </c>
      <c r="E381" s="28">
        <f t="shared" ca="1" si="39"/>
        <v>0.39358663253016279</v>
      </c>
      <c r="F381" s="2">
        <f t="shared" ca="1" si="44"/>
        <v>40</v>
      </c>
      <c r="G381" s="2">
        <f t="shared" ca="1" si="40"/>
        <v>20</v>
      </c>
      <c r="H381" s="2">
        <f t="shared" ca="1" si="41"/>
        <v>0</v>
      </c>
      <c r="I381" s="2">
        <f t="shared" ca="1" si="42"/>
        <v>1.5</v>
      </c>
      <c r="J381" s="2">
        <f t="shared" ca="1" si="45"/>
        <v>-1.6000000000000014</v>
      </c>
    </row>
    <row r="382" spans="2:10" ht="15.5">
      <c r="B382" s="2">
        <v>361</v>
      </c>
      <c r="C382" s="28">
        <f t="shared" ca="1" si="39"/>
        <v>0.89119580239570162</v>
      </c>
      <c r="D382" s="2" t="str">
        <f t="shared" ca="1" si="43"/>
        <v>Brutta</v>
      </c>
      <c r="E382" s="28">
        <f t="shared" ca="1" si="39"/>
        <v>0.85513904949030162</v>
      </c>
      <c r="F382" s="2">
        <f t="shared" ca="1" si="44"/>
        <v>70</v>
      </c>
      <c r="G382" s="2">
        <f t="shared" ca="1" si="40"/>
        <v>35</v>
      </c>
      <c r="H382" s="2">
        <f t="shared" ca="1" si="41"/>
        <v>0</v>
      </c>
      <c r="I382" s="2">
        <f t="shared" ca="1" si="42"/>
        <v>0</v>
      </c>
      <c r="J382" s="2">
        <f t="shared" ca="1" si="45"/>
        <v>11.899999999999999</v>
      </c>
    </row>
    <row r="383" spans="2:10" ht="15.5">
      <c r="B383" s="2">
        <v>362</v>
      </c>
      <c r="C383" s="28">
        <f t="shared" ca="1" si="39"/>
        <v>9.9586420525742625E-2</v>
      </c>
      <c r="D383" s="2" t="str">
        <f t="shared" ca="1" si="43"/>
        <v>Buona</v>
      </c>
      <c r="E383" s="28">
        <f t="shared" ca="1" si="39"/>
        <v>0.62384859591226804</v>
      </c>
      <c r="F383" s="2">
        <f t="shared" ca="1" si="44"/>
        <v>80</v>
      </c>
      <c r="G383" s="2">
        <f t="shared" ca="1" si="40"/>
        <v>35</v>
      </c>
      <c r="H383" s="2">
        <f t="shared" ca="1" si="41"/>
        <v>1.6999999999999997</v>
      </c>
      <c r="I383" s="2">
        <f t="shared" ca="1" si="42"/>
        <v>0</v>
      </c>
      <c r="J383" s="2">
        <f t="shared" ca="1" si="45"/>
        <v>10.199999999999999</v>
      </c>
    </row>
    <row r="384" spans="2:10" ht="15.5">
      <c r="B384" s="2">
        <v>363</v>
      </c>
      <c r="C384" s="28">
        <f t="shared" ca="1" si="39"/>
        <v>0.6951779789487692</v>
      </c>
      <c r="D384" s="2" t="str">
        <f t="shared" ca="1" si="43"/>
        <v>Discreta</v>
      </c>
      <c r="E384" s="28">
        <f t="shared" ca="1" si="39"/>
        <v>0.6553042306721728</v>
      </c>
      <c r="F384" s="2">
        <f t="shared" ca="1" si="44"/>
        <v>60</v>
      </c>
      <c r="G384" s="2">
        <f t="shared" ca="1" si="40"/>
        <v>30</v>
      </c>
      <c r="H384" s="2">
        <f t="shared" ca="1" si="41"/>
        <v>0</v>
      </c>
      <c r="I384" s="2">
        <f t="shared" ca="1" si="42"/>
        <v>0.5</v>
      </c>
      <c r="J384" s="2">
        <f t="shared" ca="1" si="45"/>
        <v>7.3999999999999986</v>
      </c>
    </row>
    <row r="385" spans="2:10" ht="15.5">
      <c r="B385" s="2">
        <v>364</v>
      </c>
      <c r="C385" s="28">
        <f t="shared" ca="1" si="39"/>
        <v>0.77878922944529361</v>
      </c>
      <c r="D385" s="2" t="str">
        <f t="shared" ca="1" si="43"/>
        <v>Discreta</v>
      </c>
      <c r="E385" s="28">
        <f t="shared" ca="1" si="39"/>
        <v>0.31718984034151887</v>
      </c>
      <c r="F385" s="2">
        <f t="shared" ca="1" si="44"/>
        <v>60</v>
      </c>
      <c r="G385" s="2">
        <f t="shared" ca="1" si="40"/>
        <v>30</v>
      </c>
      <c r="H385" s="2">
        <f t="shared" ca="1" si="41"/>
        <v>0</v>
      </c>
      <c r="I385" s="2">
        <f t="shared" ca="1" si="42"/>
        <v>0.5</v>
      </c>
      <c r="J385" s="2">
        <f t="shared" ca="1" si="45"/>
        <v>7.3999999999999986</v>
      </c>
    </row>
    <row r="386" spans="2:10" ht="15.5">
      <c r="B386" s="2">
        <v>365</v>
      </c>
      <c r="C386" s="28">
        <f t="shared" ca="1" si="39"/>
        <v>0.46676624704666558</v>
      </c>
      <c r="D386" s="2" t="str">
        <f t="shared" ca="1" si="43"/>
        <v>Discreta</v>
      </c>
      <c r="E386" s="28">
        <f t="shared" ca="1" si="39"/>
        <v>0.14812685315146368</v>
      </c>
      <c r="F386" s="2">
        <f t="shared" ca="1" si="44"/>
        <v>50</v>
      </c>
      <c r="G386" s="2">
        <f t="shared" ca="1" si="40"/>
        <v>25</v>
      </c>
      <c r="H386" s="2">
        <f t="shared" ca="1" si="41"/>
        <v>0</v>
      </c>
      <c r="I386" s="2">
        <f t="shared" ca="1" si="42"/>
        <v>1</v>
      </c>
      <c r="J386" s="2">
        <f t="shared" ca="1" si="45"/>
        <v>2.8999999999999986</v>
      </c>
    </row>
  </sheetData>
  <mergeCells count="1">
    <mergeCell ref="B5:D5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6</vt:i4>
      </vt:variant>
    </vt:vector>
  </HeadingPairs>
  <TitlesOfParts>
    <vt:vector size="6" baseType="lpstr">
      <vt:lpstr>Manuale-vuoto</vt:lpstr>
      <vt:lpstr>Excel-vuoto</vt:lpstr>
      <vt:lpstr>Manuale-completo</vt:lpstr>
      <vt:lpstr>Excel-completo</vt:lpstr>
      <vt:lpstr>Excel1Sim</vt:lpstr>
      <vt:lpstr>Excel+DataTable</vt:lpstr>
    </vt:vector>
  </TitlesOfParts>
  <Company>Università degli Studi di Padova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giovanni</dc:creator>
  <cp:lastModifiedBy>carla</cp:lastModifiedBy>
  <dcterms:created xsi:type="dcterms:W3CDTF">2004-02-28T18:41:55Z</dcterms:created>
  <dcterms:modified xsi:type="dcterms:W3CDTF">2021-03-10T18:16:13Z</dcterms:modified>
</cp:coreProperties>
</file>