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a\Documents\didattica\A18-19\OttStoc18-19\lezioni mie\RM\"/>
    </mc:Choice>
  </mc:AlternateContent>
  <bookViews>
    <workbookView xWindow="0" yWindow="90" windowWidth="15315" windowHeight="5955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F7" i="1" s="1"/>
  <c r="E6" i="1"/>
  <c r="E5" i="1"/>
  <c r="E4" i="1"/>
  <c r="D4" i="1"/>
  <c r="C13" i="1"/>
  <c r="C4" i="1"/>
  <c r="C5" i="1"/>
  <c r="C6" i="1"/>
  <c r="C7" i="1"/>
  <c r="C8" i="1"/>
  <c r="C9" i="1"/>
  <c r="C10" i="1"/>
  <c r="C11" i="1"/>
  <c r="C12" i="1"/>
  <c r="C3" i="1"/>
  <c r="D12" i="1"/>
  <c r="D3" i="1"/>
  <c r="F3" i="1" l="1"/>
  <c r="F13" i="1"/>
  <c r="F12" i="1"/>
  <c r="G12" i="1" s="1"/>
  <c r="F11" i="1"/>
  <c r="F10" i="1"/>
  <c r="G10" i="1" s="1"/>
  <c r="F9" i="1"/>
  <c r="G9" i="1" s="1"/>
  <c r="F8" i="1"/>
  <c r="G7" i="1"/>
  <c r="F6" i="1"/>
  <c r="F5" i="1"/>
  <c r="F4" i="1"/>
  <c r="G4" i="1" s="1"/>
  <c r="D5" i="1"/>
  <c r="G5" i="1" s="1"/>
  <c r="D6" i="1"/>
  <c r="D7" i="1"/>
  <c r="D8" i="1"/>
  <c r="D9" i="1"/>
  <c r="D10" i="1"/>
  <c r="D11" i="1"/>
  <c r="D13" i="1"/>
  <c r="G13" i="1" s="1"/>
  <c r="G3" i="1"/>
  <c r="G11" i="1" l="1"/>
  <c r="G6" i="1"/>
  <c r="G8" i="1"/>
</calcChain>
</file>

<file path=xl/sharedStrings.xml><?xml version="1.0" encoding="utf-8"?>
<sst xmlns="http://schemas.openxmlformats.org/spreadsheetml/2006/main" count="11" uniqueCount="11">
  <si>
    <t>b</t>
  </si>
  <si>
    <t>b-C</t>
  </si>
  <si>
    <t>Expected DBs</t>
  </si>
  <si>
    <t>G(b-C)</t>
  </si>
  <si>
    <t>Pax Revenue</t>
  </si>
  <si>
    <t>Exp. Net Revenue</t>
  </si>
  <si>
    <t>Exp. DB cost</t>
  </si>
  <si>
    <t>C=100</t>
  </si>
  <si>
    <t>p=120€</t>
  </si>
  <si>
    <t>D=300€</t>
  </si>
  <si>
    <r>
      <t>No-shows distribution</t>
    </r>
    <r>
      <rPr>
        <sz val="11"/>
        <color theme="1"/>
        <rFont val="Calibri"/>
        <family val="2"/>
      </rPr>
      <t xml:space="preserve"> BI(0,42; 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</si>
</sst>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"/>
    <numFmt numFmtId="165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tabSelected="1" workbookViewId="0">
      <selection activeCell="E13" sqref="E13"/>
    </sheetView>
  </sheetViews>
  <sheetFormatPr defaultRowHeight="15" x14ac:dyDescent="0.25"/>
  <cols>
    <col min="1" max="6" width="9.140625" style="1"/>
    <col min="7" max="7" width="10.5703125" style="1" bestFit="1" customWidth="1"/>
    <col min="8" max="9" width="9.140625" style="1"/>
    <col min="10" max="10" width="12" style="1" bestFit="1" customWidth="1"/>
    <col min="11" max="16384" width="9.140625" style="1"/>
  </cols>
  <sheetData>
    <row r="2" spans="1:10" s="5" customFormat="1" ht="30" x14ac:dyDescent="0.25">
      <c r="A2" s="5" t="s">
        <v>0</v>
      </c>
      <c r="B2" s="5" t="s">
        <v>1</v>
      </c>
      <c r="C2" s="5" t="s">
        <v>3</v>
      </c>
      <c r="D2" s="6" t="s">
        <v>4</v>
      </c>
      <c r="E2" s="6" t="s">
        <v>2</v>
      </c>
      <c r="F2" s="6" t="s">
        <v>6</v>
      </c>
      <c r="G2" s="6" t="s">
        <v>5</v>
      </c>
    </row>
    <row r="3" spans="1:10" x14ac:dyDescent="0.25">
      <c r="A3" s="1">
        <v>100</v>
      </c>
      <c r="B3" s="1">
        <v>0</v>
      </c>
      <c r="C3" s="2">
        <f>_xlfn.BINOM.DIST(B3,20,0.42,TRUE)</f>
        <v>1.8559226468222654E-5</v>
      </c>
      <c r="D3" s="3">
        <f>120*(A3-8.4)</f>
        <v>10992</v>
      </c>
      <c r="E3" s="2">
        <v>0</v>
      </c>
      <c r="F3" s="4">
        <f>300*E3</f>
        <v>0</v>
      </c>
      <c r="G3" s="3">
        <f>D3-F3</f>
        <v>10992</v>
      </c>
      <c r="J3" s="2"/>
    </row>
    <row r="4" spans="1:10" x14ac:dyDescent="0.25">
      <c r="A4" s="1">
        <v>101</v>
      </c>
      <c r="B4" s="1">
        <v>1</v>
      </c>
      <c r="C4" s="2">
        <f t="shared" ref="C4:C13" si="0">_xlfn.BINOM.DIST(B4,20,0.42,TRUE)</f>
        <v>2.8734802359420573E-4</v>
      </c>
      <c r="D4" s="3">
        <f>120*(A4-8.4)</f>
        <v>11112</v>
      </c>
      <c r="E4" s="2">
        <f>1*_xlfn.BINOM.DIST(0,20,0.42,0)</f>
        <v>1.8559226468222654E-5</v>
      </c>
      <c r="F4" s="4">
        <f t="shared" ref="F4:F13" si="1">300*E4</f>
        <v>5.567767940466796E-3</v>
      </c>
      <c r="G4" s="3">
        <f t="shared" ref="G4:G13" si="2">D4-F4</f>
        <v>11111.994432232059</v>
      </c>
      <c r="J4" s="2"/>
    </row>
    <row r="5" spans="1:10" x14ac:dyDescent="0.25">
      <c r="A5" s="1">
        <v>102</v>
      </c>
      <c r="B5" s="1">
        <v>2</v>
      </c>
      <c r="C5" s="2">
        <f t="shared" si="0"/>
        <v>2.1364295762367441E-3</v>
      </c>
      <c r="D5" s="3">
        <f t="shared" ref="D4:D13" si="3">120*(A5-8.4)</f>
        <v>11232</v>
      </c>
      <c r="E5" s="2">
        <f>1*_xlfn.BINOM.DIST(1,20,0.42,0)+2*_xlfn.BINOM.DIST(0,20,0.42,0)</f>
        <v>3.0590725006242824E-4</v>
      </c>
      <c r="F5" s="4">
        <f t="shared" si="1"/>
        <v>9.1772175018728475E-2</v>
      </c>
      <c r="G5" s="3">
        <f t="shared" si="2"/>
        <v>11231.908227824981</v>
      </c>
      <c r="J5" s="2"/>
    </row>
    <row r="6" spans="1:10" x14ac:dyDescent="0.25">
      <c r="A6" s="1">
        <v>103</v>
      </c>
      <c r="B6" s="1">
        <v>3</v>
      </c>
      <c r="C6" s="2">
        <f t="shared" si="0"/>
        <v>1.0170370115304327E-2</v>
      </c>
      <c r="D6" s="3">
        <f t="shared" si="3"/>
        <v>11352</v>
      </c>
      <c r="E6" s="2">
        <f>1*_xlfn.BINOM.DIST(2,20,0.42,0)+2*_xlfn.BINOM.DIST(1,20,0.42,0)+3*_xlfn.BINOM.DIST(0,20,0.42,0)</f>
        <v>2.4423368262991708E-3</v>
      </c>
      <c r="F6" s="4">
        <f t="shared" si="1"/>
        <v>0.73270104788975121</v>
      </c>
      <c r="G6" s="3">
        <f t="shared" si="2"/>
        <v>11351.267298952111</v>
      </c>
      <c r="J6" s="2"/>
    </row>
    <row r="7" spans="1:10" x14ac:dyDescent="0.25">
      <c r="A7" s="1">
        <v>104</v>
      </c>
      <c r="B7" s="1">
        <v>4</v>
      </c>
      <c r="C7" s="2">
        <f t="shared" si="0"/>
        <v>3.4895514705365747E-2</v>
      </c>
      <c r="D7" s="3">
        <f t="shared" si="3"/>
        <v>11472</v>
      </c>
      <c r="E7" s="2">
        <f>1*_xlfn.BINOM.DIST(3,20,0.42,0)+2*_xlfn.BINOM.DIST(2,20,0.42,0)+3*_xlfn.BINOM.DIST(1,20,0.42,0)+4*_xlfn.BINOM.DIST(0,20,0.42,0)</f>
        <v>1.2612706941603484E-2</v>
      </c>
      <c r="F7" s="4">
        <f>300*E7</f>
        <v>3.7838120824810453</v>
      </c>
      <c r="G7" s="3">
        <f t="shared" si="2"/>
        <v>11468.216187917518</v>
      </c>
      <c r="J7" s="2"/>
    </row>
    <row r="8" spans="1:10" x14ac:dyDescent="0.25">
      <c r="A8" s="1">
        <v>105</v>
      </c>
      <c r="B8" s="1">
        <v>5</v>
      </c>
      <c r="C8" s="2">
        <f t="shared" si="0"/>
        <v>9.2189642858887366E-2</v>
      </c>
      <c r="D8" s="3">
        <f t="shared" si="3"/>
        <v>11592</v>
      </c>
      <c r="E8" s="2">
        <f>1*_xlfn.BINOM.DIST(4,20,0.42,0)+2*_xlfn.BINOM.DIST(3,20,0.42,0)+3*_xlfn.BINOM.DIST(2,20,0.42,0)+4*_xlfn.BINOM.DIST(1,20,0.42,0)+5*_xlfn.BINOM.DIST(0,20,0.42,0)</f>
        <v>4.7508221646969204E-2</v>
      </c>
      <c r="F8" s="4">
        <f t="shared" si="1"/>
        <v>14.252466494090761</v>
      </c>
      <c r="G8" s="3">
        <f t="shared" si="2"/>
        <v>11577.74753350591</v>
      </c>
      <c r="J8" s="2"/>
    </row>
    <row r="9" spans="1:10" x14ac:dyDescent="0.25">
      <c r="A9" s="1">
        <v>106</v>
      </c>
      <c r="B9" s="1">
        <v>6</v>
      </c>
      <c r="C9" s="2">
        <f t="shared" si="0"/>
        <v>0.19591177141267646</v>
      </c>
      <c r="D9" s="3">
        <f t="shared" si="3"/>
        <v>11712</v>
      </c>
      <c r="E9" s="2">
        <f>1*_xlfn.BINOM.DIST(5,20,0.42,0)+2*_xlfn.BINOM.DIST(4,20,0.42,0)+3*_xlfn.BINOM.DIST(3,20,0.42,0)+4*_xlfn.BINOM.DIST(2,20,0.42,0)+5*_xlfn.BINOM.DIST(1,20,0.42,0)+6*_xlfn.BINOM.DIST(0,20,0.42,0)</f>
        <v>0.13969786450585653</v>
      </c>
      <c r="F9" s="4">
        <f t="shared" si="1"/>
        <v>41.909359351756962</v>
      </c>
      <c r="G9" s="3">
        <f t="shared" si="2"/>
        <v>11670.090640648243</v>
      </c>
      <c r="J9" s="2"/>
    </row>
    <row r="10" spans="1:10" x14ac:dyDescent="0.25">
      <c r="A10" s="1">
        <v>107</v>
      </c>
      <c r="B10" s="1">
        <v>7</v>
      </c>
      <c r="C10" s="2">
        <f t="shared" si="0"/>
        <v>0.34613002655954345</v>
      </c>
      <c r="D10" s="3">
        <f t="shared" si="3"/>
        <v>11832</v>
      </c>
      <c r="E10" s="2">
        <f>1*_xlfn.BINOM.DIST(6,20,0.42,0)+2*_xlfn.BINOM.DIST(5,20,0.42,0)+3*_xlfn.BINOM.DIST(4,20,0.42,0)+4*_xlfn.BINOM.DIST(3,20,0.42,0)+5*_xlfn.BINOM.DIST(2,20,0.42,0)+6*_xlfn.BINOM.DIST(1,20,0.42,0)+7*_xlfn.BINOM.DIST(0,20,0.42,0)</f>
        <v>0.33560963591853293</v>
      </c>
      <c r="F10" s="4">
        <f t="shared" si="1"/>
        <v>100.68289077555988</v>
      </c>
      <c r="G10" s="3">
        <f t="shared" si="2"/>
        <v>11731.317109224439</v>
      </c>
      <c r="J10" s="2"/>
    </row>
    <row r="11" spans="1:10" s="7" customFormat="1" x14ac:dyDescent="0.25">
      <c r="A11" s="7">
        <v>108</v>
      </c>
      <c r="B11" s="7">
        <v>8</v>
      </c>
      <c r="C11" s="2">
        <f t="shared" si="0"/>
        <v>0.52289547334874475</v>
      </c>
      <c r="D11" s="9">
        <f t="shared" si="3"/>
        <v>11952</v>
      </c>
      <c r="E11" s="8">
        <f>1*_xlfn.BINOM.DIST(7,20,0.42,0)+2*_xlfn.BINOM.DIST(6,20,0.42,0)+3*_xlfn.BINOM.DIST(5,20,0.42,0)+4*_xlfn.BINOM.DIST(4,20,0.42,0)+5*_xlfn.BINOM.DIST(3,20,0.42,0)+6*_xlfn.BINOM.DIST(2,20,0.42,0)+7*_xlfn.BINOM.DIST(1,20,0.42,0)+8*_xlfn.BINOM.DIST(0,20,0.42,0)</f>
        <v>0.68173966247807594</v>
      </c>
      <c r="F11" s="10">
        <f t="shared" si="1"/>
        <v>204.52189874342278</v>
      </c>
      <c r="G11" s="9">
        <f t="shared" si="2"/>
        <v>11747.478101256576</v>
      </c>
      <c r="J11" s="2"/>
    </row>
    <row r="12" spans="1:10" x14ac:dyDescent="0.25">
      <c r="A12" s="1">
        <v>109</v>
      </c>
      <c r="B12" s="1">
        <v>9</v>
      </c>
      <c r="C12" s="2">
        <f t="shared" si="0"/>
        <v>0.69356555990383528</v>
      </c>
      <c r="D12" s="3">
        <f>120*(A12-8.4)</f>
        <v>12072</v>
      </c>
      <c r="E12" s="2">
        <f>1*_xlfn.BINOM.DIST(8,20,0.42,0)+2*_xlfn.BINOM.DIST(7,20,0.42,0)+3*_xlfn.BINOM.DIST(6,20,0.42,0)+4*_xlfn.BINOM.DIST(5,20,0.42,0)+5*_xlfn.BINOM.DIST(4,20,0.42,0)+6*_xlfn.BINOM.DIST(3,20,0.42,0)+7*_xlfn.BINOM.DIST(2,20,0.42,0)+8*_xlfn.BINOM.DIST(1,20,0.42,0)+9*_xlfn.BINOM.DIST(0,20,0.42,0)</f>
        <v>1.2046351358268206</v>
      </c>
      <c r="F12" s="4">
        <f t="shared" si="1"/>
        <v>361.39054074804619</v>
      </c>
      <c r="G12" s="3">
        <f t="shared" si="2"/>
        <v>11710.609459251953</v>
      </c>
      <c r="J12" s="2"/>
    </row>
    <row r="13" spans="1:10" x14ac:dyDescent="0.25">
      <c r="A13" s="1">
        <v>110</v>
      </c>
      <c r="B13" s="1">
        <v>10</v>
      </c>
      <c r="C13" s="2">
        <f>_xlfn.BINOM.DIST(B13,20,0.42,TRUE)</f>
        <v>0.82951311160806285</v>
      </c>
      <c r="D13" s="3">
        <f t="shared" si="3"/>
        <v>12192</v>
      </c>
      <c r="E13" s="2">
        <f>1*_xlfn.BINOM.DIST(9,20,0.42,0)+2*_xlfn.BINOM.DIST(8,20,0.42,0)+3*_xlfn.BINOM.DIST(7,20,0.42,0)+4*_xlfn.BINOM.DIST(6,20,0.42,0)+5*_xlfn.BINOM.DIST(5,20,0.42,0)+6*_xlfn.BINOM.DIST(4,20,0.42,0)+7*_xlfn.BINOM.DIST(3,20,0.42,0)+8*_xlfn.BINOM.DIST(2,20,0.42,0)+9*_xlfn.BINOM.DIST(1,20,0.42,0)+10*_xlfn.BINOM.DIST(0,20,0.42,0)</f>
        <v>1.8982006957306556</v>
      </c>
      <c r="F13" s="4">
        <f t="shared" si="1"/>
        <v>569.46020871919666</v>
      </c>
      <c r="G13" s="3">
        <f t="shared" si="2"/>
        <v>11622.539791280804</v>
      </c>
      <c r="J13" s="2"/>
    </row>
    <row r="15" spans="1:10" x14ac:dyDescent="0.25">
      <c r="A15" s="1" t="s">
        <v>7</v>
      </c>
      <c r="B15" s="1" t="s">
        <v>8</v>
      </c>
      <c r="C15" s="1" t="s">
        <v>9</v>
      </c>
      <c r="D15" s="11"/>
    </row>
    <row r="16" spans="1:10" x14ac:dyDescent="0.25">
      <c r="A16" s="11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Gianni_Personale</dc:creator>
  <cp:lastModifiedBy>carla</cp:lastModifiedBy>
  <dcterms:created xsi:type="dcterms:W3CDTF">2013-03-01T12:24:15Z</dcterms:created>
  <dcterms:modified xsi:type="dcterms:W3CDTF">2019-04-15T10:54:37Z</dcterms:modified>
</cp:coreProperties>
</file>