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nadebernard/Library/Mobile Documents/com~apple~CloudDocs/Patologia molecolare 2023-2024/Materiale esercitazioni/"/>
    </mc:Choice>
  </mc:AlternateContent>
  <xr:revisionPtr revIDLastSave="0" documentId="8_{8F210FE8-AF46-3B4F-99DD-707505ED4852}" xr6:coauthVersionLast="47" xr6:coauthVersionMax="47" xr10:uidLastSave="{00000000-0000-0000-0000-000000000000}"/>
  <bookViews>
    <workbookView xWindow="0" yWindow="460" windowWidth="25600" windowHeight="16000" xr2:uid="{00000000-000D-0000-FFFF-FFFF00000000}"/>
  </bookViews>
  <sheets>
    <sheet name="Foglio1" sheetId="1" r:id="rId1"/>
    <sheet name="Foglio2" sheetId="2" r:id="rId2"/>
    <sheet name="Foglio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H33" i="1"/>
  <c r="H34" i="1"/>
  <c r="H25" i="1"/>
  <c r="G26" i="1"/>
  <c r="G27" i="1"/>
  <c r="G28" i="1"/>
  <c r="G29" i="1"/>
  <c r="G30" i="1"/>
  <c r="G31" i="1"/>
  <c r="G32" i="1"/>
  <c r="G33" i="1"/>
  <c r="G34" i="1"/>
  <c r="G25" i="1"/>
  <c r="F26" i="1"/>
  <c r="F27" i="1"/>
  <c r="F28" i="1"/>
  <c r="F29" i="1"/>
  <c r="F30" i="1"/>
  <c r="F31" i="1"/>
  <c r="F32" i="1"/>
  <c r="F33" i="1"/>
  <c r="F34" i="1"/>
  <c r="F25" i="1"/>
  <c r="E26" i="1"/>
  <c r="E27" i="1"/>
  <c r="E28" i="1"/>
  <c r="E29" i="1"/>
  <c r="E30" i="1"/>
  <c r="E31" i="1"/>
  <c r="E32" i="1"/>
  <c r="E33" i="1"/>
  <c r="E34" i="1"/>
  <c r="E25" i="1"/>
  <c r="D26" i="1"/>
  <c r="D27" i="1"/>
  <c r="D28" i="1"/>
  <c r="D29" i="1"/>
  <c r="D30" i="1"/>
  <c r="D31" i="1"/>
  <c r="D32" i="1"/>
  <c r="D33" i="1"/>
  <c r="D34" i="1"/>
  <c r="D25" i="1"/>
  <c r="E14" i="1"/>
  <c r="E15" i="1"/>
  <c r="E16" i="1"/>
  <c r="E17" i="1"/>
  <c r="E18" i="1"/>
  <c r="E19" i="1"/>
  <c r="E20" i="1"/>
  <c r="E13" i="1"/>
  <c r="D14" i="1"/>
  <c r="D15" i="1"/>
  <c r="D16" i="1"/>
  <c r="D17" i="1"/>
  <c r="D18" i="1"/>
  <c r="D19" i="1"/>
  <c r="D20" i="1"/>
  <c r="D21" i="1"/>
  <c r="D13" i="1"/>
</calcChain>
</file>

<file path=xl/sharedStrings.xml><?xml version="1.0" encoding="utf-8"?>
<sst xmlns="http://schemas.openxmlformats.org/spreadsheetml/2006/main" count="17" uniqueCount="15">
  <si>
    <t>A</t>
  </si>
  <si>
    <t>B</t>
  </si>
  <si>
    <t>C</t>
  </si>
  <si>
    <t>D</t>
  </si>
  <si>
    <t>E</t>
  </si>
  <si>
    <t>F</t>
  </si>
  <si>
    <t>G</t>
  </si>
  <si>
    <t>H</t>
  </si>
  <si>
    <t>MEDIA</t>
  </si>
  <si>
    <t>MEDIA - BIANCO</t>
  </si>
  <si>
    <t>CONCENTRAZIONI</t>
  </si>
  <si>
    <t>ASSORBANZA</t>
  </si>
  <si>
    <t>ug/uL (diluito)</t>
  </si>
  <si>
    <t>ug/uL</t>
  </si>
  <si>
    <t>V per 15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</si>
</sst>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Foglio1!$G$13:$G$20</c:f>
              <c:numCache>
                <c:formatCode>General</c:formatCode>
                <c:ptCount val="8"/>
                <c:pt idx="0">
                  <c:v>2</c:v>
                </c:pt>
                <c:pt idx="1">
                  <c:v>1.5</c:v>
                </c:pt>
                <c:pt idx="2">
                  <c:v>1</c:v>
                </c:pt>
                <c:pt idx="3">
                  <c:v>0.75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2.5000000000000001E-2</c:v>
                </c:pt>
              </c:numCache>
            </c:numRef>
          </c:xVal>
          <c:yVal>
            <c:numRef>
              <c:f>Foglio1!$H$13:$H$20</c:f>
              <c:numCache>
                <c:formatCode>General</c:formatCode>
                <c:ptCount val="8"/>
                <c:pt idx="0">
                  <c:v>1.103</c:v>
                </c:pt>
                <c:pt idx="1">
                  <c:v>0.84899999999999998</c:v>
                </c:pt>
                <c:pt idx="2">
                  <c:v>0.59799999999999998</c:v>
                </c:pt>
                <c:pt idx="3">
                  <c:v>0.49</c:v>
                </c:pt>
                <c:pt idx="4">
                  <c:v>0.34499999999999997</c:v>
                </c:pt>
                <c:pt idx="5">
                  <c:v>0.18149999999999999</c:v>
                </c:pt>
                <c:pt idx="6">
                  <c:v>0.1045</c:v>
                </c:pt>
                <c:pt idx="7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4E-EE45-AA92-A7D0A0B9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1641392"/>
        <c:axId val="2028971200"/>
      </c:scatterChart>
      <c:valAx>
        <c:axId val="19616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8971200"/>
        <c:crosses val="autoZero"/>
        <c:crossBetween val="midCat"/>
      </c:valAx>
      <c:valAx>
        <c:axId val="202897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6164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54177</xdr:colOff>
      <xdr:row>7</xdr:row>
      <xdr:rowOff>102665</xdr:rowOff>
    </xdr:from>
    <xdr:to>
      <xdr:col>14</xdr:col>
      <xdr:colOff>576387</xdr:colOff>
      <xdr:row>22</xdr:row>
      <xdr:rowOff>48312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3948914-9672-F84D-931C-3DCECC072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9" zoomScale="143" workbookViewId="0">
      <selection activeCell="I25" sqref="I25"/>
    </sheetView>
  </sheetViews>
  <sheetFormatPr baseColWidth="10" defaultColWidth="8.83203125" defaultRowHeight="15" x14ac:dyDescent="0.2"/>
  <cols>
    <col min="5" max="5" width="13.6640625" bestFit="1" customWidth="1"/>
    <col min="6" max="6" width="12.1640625" bestFit="1" customWidth="1"/>
    <col min="7" max="7" width="14.6640625" bestFit="1" customWidth="1"/>
    <col min="8" max="8" width="13.6640625" bestFit="1" customWidth="1"/>
  </cols>
  <sheetData>
    <row r="1" spans="1:14" x14ac:dyDescent="0.2">
      <c r="A1" s="1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4" x14ac:dyDescent="0.2">
      <c r="A2" s="2" t="s">
        <v>0</v>
      </c>
      <c r="B2" s="3">
        <v>1.179</v>
      </c>
      <c r="C2" s="3">
        <v>1.1719999999999999</v>
      </c>
      <c r="D2" s="3">
        <v>7.2999999999999995E-2</v>
      </c>
      <c r="E2" s="3">
        <v>7.1999999999999995E-2</v>
      </c>
      <c r="F2" s="3">
        <v>0.16700000000000001</v>
      </c>
      <c r="G2" s="3">
        <v>0.16800000000000001</v>
      </c>
      <c r="H2" s="3">
        <v>0.18099999999999999</v>
      </c>
      <c r="I2" s="3">
        <v>0.17499999999999999</v>
      </c>
      <c r="J2" s="3"/>
      <c r="K2" s="3"/>
      <c r="L2" s="3"/>
      <c r="M2" s="3"/>
      <c r="N2" s="4">
        <v>550</v>
      </c>
    </row>
    <row r="3" spans="1:14" x14ac:dyDescent="0.2">
      <c r="A3" s="2" t="s">
        <v>1</v>
      </c>
      <c r="B3" s="3">
        <v>0.90900000000000003</v>
      </c>
      <c r="C3" s="3">
        <v>0.93400000000000005</v>
      </c>
      <c r="D3" s="3"/>
      <c r="E3" s="3"/>
      <c r="F3" s="3">
        <v>0.16500000000000001</v>
      </c>
      <c r="G3" s="3">
        <v>0.151</v>
      </c>
      <c r="H3" s="3">
        <v>0.157</v>
      </c>
      <c r="I3" s="3">
        <v>0.156</v>
      </c>
      <c r="J3" s="3"/>
      <c r="K3" s="3"/>
      <c r="L3" s="3"/>
      <c r="M3" s="3"/>
      <c r="N3" s="4">
        <v>550</v>
      </c>
    </row>
    <row r="4" spans="1:14" x14ac:dyDescent="0.2">
      <c r="A4" s="2" t="s">
        <v>2</v>
      </c>
      <c r="B4" s="3">
        <v>0.65400000000000003</v>
      </c>
      <c r="C4" s="3">
        <v>0.68700000000000006</v>
      </c>
      <c r="D4" s="3"/>
      <c r="E4" s="3"/>
      <c r="F4" s="3">
        <v>0.154</v>
      </c>
      <c r="G4" s="3">
        <v>0.17100000000000001</v>
      </c>
      <c r="H4" s="3"/>
      <c r="I4" s="3"/>
      <c r="J4" s="3"/>
      <c r="K4" s="3"/>
      <c r="L4" s="3"/>
      <c r="M4" s="3"/>
      <c r="N4" s="4">
        <v>550</v>
      </c>
    </row>
    <row r="5" spans="1:14" x14ac:dyDescent="0.2">
      <c r="A5" s="2" t="s">
        <v>3</v>
      </c>
      <c r="B5" s="3">
        <v>0.57299999999999995</v>
      </c>
      <c r="C5" s="3">
        <v>0.55200000000000005</v>
      </c>
      <c r="D5" s="3"/>
      <c r="E5" s="3"/>
      <c r="F5" s="3">
        <v>0.17799999999999999</v>
      </c>
      <c r="G5" s="3">
        <v>0.18099999999999999</v>
      </c>
      <c r="H5" s="3"/>
      <c r="I5" s="3"/>
      <c r="J5" s="3"/>
      <c r="K5" s="3"/>
      <c r="L5" s="3"/>
      <c r="M5" s="3"/>
      <c r="N5" s="4">
        <v>550</v>
      </c>
    </row>
    <row r="6" spans="1:14" x14ac:dyDescent="0.2">
      <c r="A6" s="2" t="s">
        <v>4</v>
      </c>
      <c r="B6" s="3">
        <v>0.42</v>
      </c>
      <c r="C6" s="3">
        <v>0.41499999999999998</v>
      </c>
      <c r="D6" s="3"/>
      <c r="E6" s="3"/>
      <c r="F6" s="3">
        <v>0.17799999999999999</v>
      </c>
      <c r="G6" s="3">
        <v>0.17199999999999999</v>
      </c>
      <c r="H6" s="3"/>
      <c r="I6" s="3"/>
      <c r="J6" s="3"/>
      <c r="K6" s="3"/>
      <c r="L6" s="3"/>
      <c r="M6" s="3"/>
      <c r="N6" s="4">
        <v>550</v>
      </c>
    </row>
    <row r="7" spans="1:14" x14ac:dyDescent="0.2">
      <c r="A7" s="2" t="s">
        <v>5</v>
      </c>
      <c r="B7" s="3">
        <v>0.253</v>
      </c>
      <c r="C7" s="3">
        <v>0.255</v>
      </c>
      <c r="D7" s="3"/>
      <c r="E7" s="3"/>
      <c r="F7" s="3">
        <v>0.159</v>
      </c>
      <c r="G7" s="3">
        <v>0.159</v>
      </c>
      <c r="H7" s="3"/>
      <c r="I7" s="3"/>
      <c r="J7" s="3"/>
      <c r="K7" s="3"/>
      <c r="L7" s="3"/>
      <c r="M7" s="3"/>
      <c r="N7" s="4">
        <v>550</v>
      </c>
    </row>
    <row r="8" spans="1:14" x14ac:dyDescent="0.2">
      <c r="A8" s="2" t="s">
        <v>6</v>
      </c>
      <c r="B8" s="3">
        <v>0.18099999999999999</v>
      </c>
      <c r="C8" s="3">
        <v>0.17299999999999999</v>
      </c>
      <c r="D8" s="3"/>
      <c r="E8" s="3"/>
      <c r="F8" s="3">
        <v>0.18099999999999999</v>
      </c>
      <c r="G8" s="3">
        <v>0.186</v>
      </c>
      <c r="H8" s="3"/>
      <c r="I8" s="3"/>
      <c r="J8" s="3"/>
      <c r="K8" s="3"/>
      <c r="L8" s="3"/>
      <c r="M8" s="3"/>
      <c r="N8" s="4">
        <v>550</v>
      </c>
    </row>
    <row r="9" spans="1:14" x14ac:dyDescent="0.2">
      <c r="A9" s="2" t="s">
        <v>7</v>
      </c>
      <c r="B9" s="3">
        <v>0.1</v>
      </c>
      <c r="C9" s="3">
        <v>9.5000000000000001E-2</v>
      </c>
      <c r="D9" s="3"/>
      <c r="E9" s="3"/>
      <c r="F9" s="3">
        <v>0.184</v>
      </c>
      <c r="G9" s="3">
        <v>0.16800000000000001</v>
      </c>
      <c r="H9" s="3"/>
      <c r="I9" s="3"/>
      <c r="J9" s="3"/>
      <c r="K9" s="3"/>
      <c r="L9" s="3"/>
      <c r="M9" s="3"/>
      <c r="N9" s="4">
        <v>550</v>
      </c>
    </row>
    <row r="12" spans="1:14" x14ac:dyDescent="0.2">
      <c r="D12" t="s">
        <v>8</v>
      </c>
      <c r="E12" t="s">
        <v>9</v>
      </c>
      <c r="G12" t="s">
        <v>10</v>
      </c>
      <c r="H12" t="s">
        <v>11</v>
      </c>
    </row>
    <row r="13" spans="1:14" x14ac:dyDescent="0.2">
      <c r="B13" s="3">
        <v>1.179</v>
      </c>
      <c r="C13" s="3">
        <v>1.1719999999999999</v>
      </c>
      <c r="D13">
        <f>AVERAGE(B13:C13)</f>
        <v>1.1755</v>
      </c>
      <c r="E13">
        <f>D13-$D$21</f>
        <v>1.103</v>
      </c>
      <c r="G13">
        <v>2</v>
      </c>
      <c r="H13">
        <v>1.103</v>
      </c>
    </row>
    <row r="14" spans="1:14" x14ac:dyDescent="0.2">
      <c r="B14" s="3">
        <v>0.90900000000000003</v>
      </c>
      <c r="C14" s="3">
        <v>0.93400000000000005</v>
      </c>
      <c r="D14">
        <f t="shared" ref="D14:D21" si="0">AVERAGE(B14:C14)</f>
        <v>0.92149999999999999</v>
      </c>
      <c r="E14">
        <f t="shared" ref="E14:E20" si="1">D14-$D$21</f>
        <v>0.84899999999999998</v>
      </c>
      <c r="G14">
        <v>1.5</v>
      </c>
      <c r="H14">
        <v>0.84899999999999998</v>
      </c>
    </row>
    <row r="15" spans="1:14" x14ac:dyDescent="0.2">
      <c r="B15" s="3">
        <v>0.65400000000000003</v>
      </c>
      <c r="C15" s="3">
        <v>0.68700000000000006</v>
      </c>
      <c r="D15">
        <f t="shared" si="0"/>
        <v>0.6705000000000001</v>
      </c>
      <c r="E15">
        <f t="shared" si="1"/>
        <v>0.59800000000000009</v>
      </c>
      <c r="G15">
        <v>1</v>
      </c>
      <c r="H15">
        <v>0.59799999999999998</v>
      </c>
    </row>
    <row r="16" spans="1:14" x14ac:dyDescent="0.2">
      <c r="B16" s="3">
        <v>0.57299999999999995</v>
      </c>
      <c r="C16" s="3">
        <v>0.55200000000000005</v>
      </c>
      <c r="D16">
        <f t="shared" si="0"/>
        <v>0.5625</v>
      </c>
      <c r="E16">
        <f t="shared" si="1"/>
        <v>0.49</v>
      </c>
      <c r="G16">
        <v>0.75</v>
      </c>
      <c r="H16">
        <v>0.49</v>
      </c>
    </row>
    <row r="17" spans="2:8" x14ac:dyDescent="0.2">
      <c r="B17" s="3">
        <v>0.42</v>
      </c>
      <c r="C17" s="3">
        <v>0.41499999999999998</v>
      </c>
      <c r="D17">
        <f t="shared" si="0"/>
        <v>0.41749999999999998</v>
      </c>
      <c r="E17">
        <f t="shared" si="1"/>
        <v>0.34499999999999997</v>
      </c>
      <c r="G17">
        <v>0.5</v>
      </c>
      <c r="H17">
        <v>0.34499999999999997</v>
      </c>
    </row>
    <row r="18" spans="2:8" x14ac:dyDescent="0.2">
      <c r="B18" s="3">
        <v>0.253</v>
      </c>
      <c r="C18" s="3">
        <v>0.255</v>
      </c>
      <c r="D18">
        <f t="shared" si="0"/>
        <v>0.254</v>
      </c>
      <c r="E18">
        <f t="shared" si="1"/>
        <v>0.18149999999999999</v>
      </c>
      <c r="G18">
        <v>0.25</v>
      </c>
      <c r="H18">
        <v>0.18149999999999999</v>
      </c>
    </row>
    <row r="19" spans="2:8" x14ac:dyDescent="0.2">
      <c r="B19" s="3">
        <v>0.18099999999999999</v>
      </c>
      <c r="C19" s="3">
        <v>0.17299999999999999</v>
      </c>
      <c r="D19">
        <f t="shared" si="0"/>
        <v>0.17699999999999999</v>
      </c>
      <c r="E19">
        <f t="shared" si="1"/>
        <v>0.1045</v>
      </c>
      <c r="G19">
        <v>0.125</v>
      </c>
      <c r="H19">
        <v>0.1045</v>
      </c>
    </row>
    <row r="20" spans="2:8" x14ac:dyDescent="0.2">
      <c r="B20" s="3">
        <v>0.1</v>
      </c>
      <c r="C20" s="3">
        <v>9.5000000000000001E-2</v>
      </c>
      <c r="D20">
        <f t="shared" si="0"/>
        <v>9.7500000000000003E-2</v>
      </c>
      <c r="E20">
        <f t="shared" si="1"/>
        <v>2.5000000000000008E-2</v>
      </c>
      <c r="G20">
        <v>2.5000000000000001E-2</v>
      </c>
      <c r="H20">
        <v>2.5000000000000001E-2</v>
      </c>
    </row>
    <row r="21" spans="2:8" x14ac:dyDescent="0.2">
      <c r="B21" s="3">
        <v>7.2999999999999995E-2</v>
      </c>
      <c r="C21" s="3">
        <v>7.1999999999999995E-2</v>
      </c>
      <c r="D21">
        <f t="shared" si="0"/>
        <v>7.2499999999999995E-2</v>
      </c>
    </row>
    <row r="24" spans="2:8" x14ac:dyDescent="0.2">
      <c r="D24" t="s">
        <v>8</v>
      </c>
      <c r="E24" t="s">
        <v>9</v>
      </c>
      <c r="F24" t="s">
        <v>12</v>
      </c>
      <c r="G24" t="s">
        <v>13</v>
      </c>
      <c r="H24" t="s">
        <v>14</v>
      </c>
    </row>
    <row r="25" spans="2:8" x14ac:dyDescent="0.2">
      <c r="B25" s="3">
        <v>0.16700000000000001</v>
      </c>
      <c r="C25" s="3">
        <v>0.16800000000000001</v>
      </c>
      <c r="D25">
        <f>AVERAGE(B25:C25)</f>
        <v>0.16750000000000001</v>
      </c>
      <c r="E25">
        <f>D25-$D$21</f>
        <v>9.5000000000000015E-2</v>
      </c>
      <c r="F25">
        <f>(E25-0.0487)/0.5377</f>
        <v>8.6107494885623984E-2</v>
      </c>
      <c r="G25">
        <f>F25*12.5</f>
        <v>1.0763436860702997</v>
      </c>
      <c r="H25" s="5">
        <f>15/G25</f>
        <v>13.936069114470838</v>
      </c>
    </row>
    <row r="26" spans="2:8" x14ac:dyDescent="0.2">
      <c r="B26" s="3">
        <v>0.16500000000000001</v>
      </c>
      <c r="C26" s="3">
        <v>0.151</v>
      </c>
      <c r="D26">
        <f t="shared" ref="D26:D34" si="2">AVERAGE(B26:C26)</f>
        <v>0.158</v>
      </c>
      <c r="E26">
        <f t="shared" ref="E26:E34" si="3">D26-$D$21</f>
        <v>8.5500000000000007E-2</v>
      </c>
      <c r="F26">
        <f t="shared" ref="F26:F34" si="4">(E26-0.0487)/0.5377</f>
        <v>6.8439650362655771E-2</v>
      </c>
      <c r="G26">
        <f t="shared" ref="G26:G34" si="5">F26*12.5</f>
        <v>0.85549562953319713</v>
      </c>
      <c r="H26" s="5">
        <f t="shared" ref="H26:H34" si="6">15/G26</f>
        <v>17.533695652173908</v>
      </c>
    </row>
    <row r="27" spans="2:8" x14ac:dyDescent="0.2">
      <c r="B27" s="3">
        <v>0.154</v>
      </c>
      <c r="C27" s="3">
        <v>0.17100000000000001</v>
      </c>
      <c r="D27">
        <f t="shared" si="2"/>
        <v>0.16250000000000001</v>
      </c>
      <c r="E27">
        <f t="shared" si="3"/>
        <v>9.0000000000000011E-2</v>
      </c>
      <c r="F27">
        <f t="shared" si="4"/>
        <v>7.6808629347219659E-2</v>
      </c>
      <c r="G27">
        <f t="shared" si="5"/>
        <v>0.96010786684024574</v>
      </c>
      <c r="H27" s="5">
        <f t="shared" si="6"/>
        <v>15.623244552058107</v>
      </c>
    </row>
    <row r="28" spans="2:8" x14ac:dyDescent="0.2">
      <c r="B28" s="3">
        <v>0.17799999999999999</v>
      </c>
      <c r="C28" s="3">
        <v>0.18099999999999999</v>
      </c>
      <c r="D28">
        <f t="shared" si="2"/>
        <v>0.17949999999999999</v>
      </c>
      <c r="E28">
        <f t="shared" si="3"/>
        <v>0.107</v>
      </c>
      <c r="F28">
        <f t="shared" si="4"/>
        <v>0.10842477217779431</v>
      </c>
      <c r="G28">
        <f t="shared" si="5"/>
        <v>1.3553096522224288</v>
      </c>
      <c r="H28" s="5">
        <f t="shared" si="6"/>
        <v>11.067581475128645</v>
      </c>
    </row>
    <row r="29" spans="2:8" x14ac:dyDescent="0.2">
      <c r="B29" s="3">
        <v>0.17799999999999999</v>
      </c>
      <c r="C29" s="3">
        <v>0.17199999999999999</v>
      </c>
      <c r="D29">
        <f t="shared" si="2"/>
        <v>0.17499999999999999</v>
      </c>
      <c r="E29">
        <f t="shared" si="3"/>
        <v>0.10249999999999999</v>
      </c>
      <c r="F29">
        <f t="shared" si="4"/>
        <v>0.10005579319323042</v>
      </c>
      <c r="G29">
        <f t="shared" si="5"/>
        <v>1.2506974149153802</v>
      </c>
      <c r="H29" s="5">
        <f t="shared" si="6"/>
        <v>11.993308550185874</v>
      </c>
    </row>
    <row r="30" spans="2:8" x14ac:dyDescent="0.2">
      <c r="B30" s="3">
        <v>0.159</v>
      </c>
      <c r="C30" s="3">
        <v>0.159</v>
      </c>
      <c r="D30">
        <f t="shared" si="2"/>
        <v>0.159</v>
      </c>
      <c r="E30">
        <f t="shared" si="3"/>
        <v>8.6500000000000007E-2</v>
      </c>
      <c r="F30">
        <f t="shared" si="4"/>
        <v>7.0299423470336644E-2</v>
      </c>
      <c r="G30">
        <f t="shared" si="5"/>
        <v>0.87874279337920802</v>
      </c>
      <c r="H30" s="5">
        <f t="shared" si="6"/>
        <v>17.069841269841266</v>
      </c>
    </row>
    <row r="31" spans="2:8" x14ac:dyDescent="0.2">
      <c r="B31" s="3">
        <v>0.18099999999999999</v>
      </c>
      <c r="C31" s="3">
        <v>0.186</v>
      </c>
      <c r="D31">
        <f t="shared" si="2"/>
        <v>0.1835</v>
      </c>
      <c r="E31">
        <f t="shared" si="3"/>
        <v>0.111</v>
      </c>
      <c r="F31">
        <f t="shared" si="4"/>
        <v>0.11586386460851777</v>
      </c>
      <c r="G31">
        <f t="shared" si="5"/>
        <v>1.4482983076064722</v>
      </c>
      <c r="H31" s="5">
        <f t="shared" si="6"/>
        <v>10.356982343499196</v>
      </c>
    </row>
    <row r="32" spans="2:8" x14ac:dyDescent="0.2">
      <c r="B32" s="3">
        <v>0.184</v>
      </c>
      <c r="C32" s="3">
        <v>0.16800000000000001</v>
      </c>
      <c r="D32">
        <f t="shared" si="2"/>
        <v>0.17599999999999999</v>
      </c>
      <c r="E32">
        <f t="shared" si="3"/>
        <v>0.10349999999999999</v>
      </c>
      <c r="F32">
        <f t="shared" si="4"/>
        <v>0.10191556630091128</v>
      </c>
      <c r="G32">
        <f t="shared" si="5"/>
        <v>1.273944578761391</v>
      </c>
      <c r="H32" s="5">
        <f t="shared" si="6"/>
        <v>11.774452554744526</v>
      </c>
    </row>
    <row r="33" spans="2:8" x14ac:dyDescent="0.2">
      <c r="B33" s="3">
        <v>0.18099999999999999</v>
      </c>
      <c r="C33" s="3">
        <v>0.17499999999999999</v>
      </c>
      <c r="D33">
        <f t="shared" si="2"/>
        <v>0.17799999999999999</v>
      </c>
      <c r="E33">
        <f t="shared" si="3"/>
        <v>0.1055</v>
      </c>
      <c r="F33">
        <f t="shared" si="4"/>
        <v>0.10563511251627301</v>
      </c>
      <c r="G33">
        <f t="shared" si="5"/>
        <v>1.3204389064534128</v>
      </c>
      <c r="H33" s="5">
        <f t="shared" si="6"/>
        <v>11.359859154929577</v>
      </c>
    </row>
    <row r="34" spans="2:8" x14ac:dyDescent="0.2">
      <c r="B34" s="3">
        <v>0.157</v>
      </c>
      <c r="C34" s="3">
        <v>0.156</v>
      </c>
      <c r="D34">
        <f t="shared" si="2"/>
        <v>0.1565</v>
      </c>
      <c r="E34">
        <f t="shared" si="3"/>
        <v>8.4000000000000005E-2</v>
      </c>
      <c r="F34">
        <f t="shared" si="4"/>
        <v>6.5649990701134475E-2</v>
      </c>
      <c r="G34">
        <f t="shared" si="5"/>
        <v>0.82062488376418097</v>
      </c>
      <c r="H34" s="5">
        <f t="shared" si="6"/>
        <v>18.278753541076483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Microsoft Office User</cp:lastModifiedBy>
  <dcterms:created xsi:type="dcterms:W3CDTF">2002-01-01T01:16:10Z</dcterms:created>
  <dcterms:modified xsi:type="dcterms:W3CDTF">2023-12-19T14:15:41Z</dcterms:modified>
</cp:coreProperties>
</file>