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Didattica\CORSO LAB BIOMEDICI 21-22\Lezioni_ppt\Lezioni pronte\07_12_2021\"/>
    </mc:Choice>
  </mc:AlternateContent>
  <xr:revisionPtr revIDLastSave="0" documentId="13_ncr:1_{E3A117BE-C4A0-4A89-87BD-A2A303CE6F2A}" xr6:coauthVersionLast="47" xr6:coauthVersionMax="47" xr10:uidLastSave="{00000000-0000-0000-0000-000000000000}"/>
  <bookViews>
    <workbookView xWindow="-108" yWindow="-108" windowWidth="23256" windowHeight="12576" activeTab="1" xr2:uid="{416DFB7F-47C6-418F-94B6-B49BCEF1CF22}"/>
  </bookViews>
  <sheets>
    <sheet name="frequenze selezionabili" sheetId="5" r:id="rId1"/>
    <sheet name="test intero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4" i="3" l="1"/>
  <c r="O33" i="3"/>
  <c r="O31" i="3"/>
  <c r="O32" i="3"/>
  <c r="Y1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3" i="3"/>
  <c r="Q20" i="3"/>
  <c r="R20" i="3" s="1"/>
  <c r="R23" i="3" s="1"/>
  <c r="P20" i="3"/>
  <c r="Q3" i="3"/>
  <c r="R3" i="3" s="1"/>
  <c r="R6" i="3" s="1"/>
  <c r="P3" i="3"/>
  <c r="T44" i="3" l="1"/>
  <c r="T43" i="3"/>
  <c r="T42" i="3"/>
  <c r="Q40" i="3"/>
  <c r="R40" i="3" s="1"/>
  <c r="P40" i="3"/>
  <c r="O43" i="3" s="1"/>
  <c r="J4" i="5"/>
  <c r="J5" i="5" s="1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2" i="5"/>
  <c r="J3" i="5" s="1"/>
  <c r="C131" i="5"/>
  <c r="D131" i="5" s="1"/>
  <c r="C130" i="5"/>
  <c r="D130" i="5" s="1"/>
  <c r="C129" i="5"/>
  <c r="D129" i="5" s="1"/>
  <c r="C128" i="5"/>
  <c r="D128" i="5" s="1"/>
  <c r="C127" i="5"/>
  <c r="D127" i="5" s="1"/>
  <c r="C126" i="5"/>
  <c r="D126" i="5" s="1"/>
  <c r="C125" i="5"/>
  <c r="D125" i="5" s="1"/>
  <c r="C124" i="5"/>
  <c r="D124" i="5" s="1"/>
  <c r="C123" i="5"/>
  <c r="D123" i="5" s="1"/>
  <c r="C122" i="5"/>
  <c r="D122" i="5" s="1"/>
  <c r="C121" i="5"/>
  <c r="D121" i="5" s="1"/>
  <c r="C120" i="5"/>
  <c r="D120" i="5" s="1"/>
  <c r="C119" i="5"/>
  <c r="D119" i="5" s="1"/>
  <c r="C118" i="5"/>
  <c r="D118" i="5" s="1"/>
  <c r="C117" i="5"/>
  <c r="D117" i="5" s="1"/>
  <c r="C116" i="5"/>
  <c r="D116" i="5" s="1"/>
  <c r="C115" i="5"/>
  <c r="D115" i="5" s="1"/>
  <c r="C114" i="5"/>
  <c r="D114" i="5" s="1"/>
  <c r="C113" i="5"/>
  <c r="D113" i="5" s="1"/>
  <c r="C112" i="5"/>
  <c r="D112" i="5" s="1"/>
  <c r="C111" i="5"/>
  <c r="D111" i="5" s="1"/>
  <c r="C110" i="5"/>
  <c r="D110" i="5" s="1"/>
  <c r="C109" i="5"/>
  <c r="D109" i="5" s="1"/>
  <c r="C108" i="5"/>
  <c r="D108" i="5" s="1"/>
  <c r="C107" i="5"/>
  <c r="D107" i="5" s="1"/>
  <c r="C106" i="5"/>
  <c r="D106" i="5" s="1"/>
  <c r="C105" i="5"/>
  <c r="D105" i="5" s="1"/>
  <c r="C104" i="5"/>
  <c r="D104" i="5" s="1"/>
  <c r="C103" i="5"/>
  <c r="D103" i="5" s="1"/>
  <c r="C102" i="5"/>
  <c r="D102" i="5" s="1"/>
  <c r="C101" i="5"/>
  <c r="D101" i="5" s="1"/>
  <c r="C100" i="5"/>
  <c r="D100" i="5" s="1"/>
  <c r="C99" i="5"/>
  <c r="D99" i="5" s="1"/>
  <c r="C98" i="5"/>
  <c r="D98" i="5" s="1"/>
  <c r="C97" i="5"/>
  <c r="D97" i="5" s="1"/>
  <c r="C96" i="5"/>
  <c r="D96" i="5" s="1"/>
  <c r="C95" i="5"/>
  <c r="D95" i="5" s="1"/>
  <c r="C94" i="5"/>
  <c r="D94" i="5" s="1"/>
  <c r="C93" i="5"/>
  <c r="D93" i="5" s="1"/>
  <c r="C92" i="5"/>
  <c r="D92" i="5" s="1"/>
  <c r="C91" i="5"/>
  <c r="D91" i="5" s="1"/>
  <c r="C90" i="5"/>
  <c r="D90" i="5" s="1"/>
  <c r="C89" i="5"/>
  <c r="D89" i="5" s="1"/>
  <c r="C88" i="5"/>
  <c r="D88" i="5" s="1"/>
  <c r="C87" i="5"/>
  <c r="D87" i="5" s="1"/>
  <c r="C86" i="5"/>
  <c r="D86" i="5" s="1"/>
  <c r="C85" i="5"/>
  <c r="D85" i="5" s="1"/>
  <c r="C84" i="5"/>
  <c r="D84" i="5" s="1"/>
  <c r="C83" i="5"/>
  <c r="D83" i="5" s="1"/>
  <c r="C82" i="5"/>
  <c r="D82" i="5" s="1"/>
  <c r="C81" i="5"/>
  <c r="D81" i="5" s="1"/>
  <c r="C80" i="5"/>
  <c r="D80" i="5" s="1"/>
  <c r="C79" i="5"/>
  <c r="D79" i="5" s="1"/>
  <c r="C78" i="5"/>
  <c r="D78" i="5" s="1"/>
  <c r="C77" i="5"/>
  <c r="D77" i="5" s="1"/>
  <c r="C76" i="5"/>
  <c r="D76" i="5" s="1"/>
  <c r="C75" i="5"/>
  <c r="D75" i="5" s="1"/>
  <c r="C74" i="5"/>
  <c r="D74" i="5" s="1"/>
  <c r="C73" i="5"/>
  <c r="D73" i="5" s="1"/>
  <c r="C72" i="5"/>
  <c r="D72" i="5" s="1"/>
  <c r="C71" i="5"/>
  <c r="D71" i="5" s="1"/>
  <c r="C70" i="5"/>
  <c r="D70" i="5" s="1"/>
  <c r="C69" i="5"/>
  <c r="D69" i="5" s="1"/>
  <c r="C68" i="5"/>
  <c r="D68" i="5" s="1"/>
  <c r="C67" i="5"/>
  <c r="D67" i="5" s="1"/>
  <c r="C66" i="5"/>
  <c r="D66" i="5" s="1"/>
  <c r="C65" i="5"/>
  <c r="D65" i="5" s="1"/>
  <c r="C64" i="5"/>
  <c r="D64" i="5" s="1"/>
  <c r="C63" i="5"/>
  <c r="D63" i="5" s="1"/>
  <c r="C62" i="5"/>
  <c r="D62" i="5" s="1"/>
  <c r="C61" i="5"/>
  <c r="D61" i="5" s="1"/>
  <c r="C60" i="5"/>
  <c r="D60" i="5" s="1"/>
  <c r="C59" i="5"/>
  <c r="D59" i="5" s="1"/>
  <c r="C58" i="5"/>
  <c r="D58" i="5" s="1"/>
  <c r="C57" i="5"/>
  <c r="D57" i="5" s="1"/>
  <c r="C56" i="5"/>
  <c r="D56" i="5" s="1"/>
  <c r="C55" i="5"/>
  <c r="D55" i="5" s="1"/>
  <c r="C54" i="5"/>
  <c r="D54" i="5" s="1"/>
  <c r="C53" i="5"/>
  <c r="D53" i="5" s="1"/>
  <c r="C52" i="5"/>
  <c r="D52" i="5" s="1"/>
  <c r="C51" i="5"/>
  <c r="D51" i="5" s="1"/>
  <c r="C50" i="5"/>
  <c r="D50" i="5" s="1"/>
  <c r="C49" i="5"/>
  <c r="D49" i="5" s="1"/>
  <c r="C48" i="5"/>
  <c r="D48" i="5" s="1"/>
  <c r="C47" i="5"/>
  <c r="D47" i="5" s="1"/>
  <c r="C46" i="5"/>
  <c r="D46" i="5" s="1"/>
  <c r="C45" i="5"/>
  <c r="D45" i="5" s="1"/>
  <c r="C44" i="5"/>
  <c r="D44" i="5" s="1"/>
  <c r="C43" i="5"/>
  <c r="D43" i="5" s="1"/>
  <c r="C42" i="5"/>
  <c r="D42" i="5" s="1"/>
  <c r="C41" i="5"/>
  <c r="D41" i="5" s="1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4" i="5"/>
  <c r="D4" i="5" s="1"/>
  <c r="C3" i="5"/>
  <c r="D3" i="5" s="1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21" i="3"/>
  <c r="T5" i="3"/>
  <c r="T6" i="3"/>
  <c r="T7" i="3"/>
  <c r="T8" i="3"/>
  <c r="T9" i="3"/>
  <c r="T10" i="3"/>
  <c r="T11" i="3"/>
  <c r="T4" i="3"/>
  <c r="T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3" i="3"/>
  <c r="J129" i="3"/>
  <c r="K129" i="3" s="1"/>
  <c r="J130" i="3"/>
  <c r="K130" i="3" s="1"/>
  <c r="J131" i="3"/>
  <c r="K131" i="3" s="1"/>
  <c r="J4" i="3"/>
  <c r="K4" i="3" s="1"/>
  <c r="J5" i="3"/>
  <c r="K5" i="3" s="1"/>
  <c r="J6" i="3"/>
  <c r="K6" i="3" s="1"/>
  <c r="J7" i="3"/>
  <c r="K7" i="3" s="1"/>
  <c r="J8" i="3"/>
  <c r="K8" i="3" s="1"/>
  <c r="J9" i="3"/>
  <c r="J10" i="3"/>
  <c r="K10" i="3" s="1"/>
  <c r="J11" i="3"/>
  <c r="K11" i="3" s="1"/>
  <c r="J12" i="3"/>
  <c r="K12" i="3" s="1"/>
  <c r="J13" i="3"/>
  <c r="K13" i="3" s="1"/>
  <c r="J14" i="3"/>
  <c r="K14" i="3" s="1"/>
  <c r="J15" i="3"/>
  <c r="J16" i="3"/>
  <c r="J17" i="3"/>
  <c r="J18" i="3"/>
  <c r="K18" i="3" s="1"/>
  <c r="J19" i="3"/>
  <c r="K19" i="3" s="1"/>
  <c r="J20" i="3"/>
  <c r="J21" i="3"/>
  <c r="K21" i="3" s="1"/>
  <c r="J22" i="3"/>
  <c r="K22" i="3" s="1"/>
  <c r="J23" i="3"/>
  <c r="J24" i="3"/>
  <c r="K24" i="3" s="1"/>
  <c r="J25" i="3"/>
  <c r="J26" i="3"/>
  <c r="K26" i="3" s="1"/>
  <c r="J27" i="3"/>
  <c r="K27" i="3" s="1"/>
  <c r="J28" i="3"/>
  <c r="K28" i="3" s="1"/>
  <c r="J29" i="3"/>
  <c r="K29" i="3" s="1"/>
  <c r="J30" i="3"/>
  <c r="K30" i="3" s="1"/>
  <c r="J31" i="3"/>
  <c r="K31" i="3" s="1"/>
  <c r="J32" i="3"/>
  <c r="J33" i="3"/>
  <c r="J34" i="3"/>
  <c r="K34" i="3" s="1"/>
  <c r="J35" i="3"/>
  <c r="K35" i="3" s="1"/>
  <c r="J36" i="3"/>
  <c r="J37" i="3"/>
  <c r="K37" i="3" s="1"/>
  <c r="J38" i="3"/>
  <c r="K38" i="3" s="1"/>
  <c r="J39" i="3"/>
  <c r="J40" i="3"/>
  <c r="J41" i="3"/>
  <c r="J42" i="3"/>
  <c r="K42" i="3" s="1"/>
  <c r="J43" i="3"/>
  <c r="K43" i="3" s="1"/>
  <c r="J44" i="3"/>
  <c r="K44" i="3" s="1"/>
  <c r="J45" i="3"/>
  <c r="K45" i="3" s="1"/>
  <c r="J46" i="3"/>
  <c r="K46" i="3" s="1"/>
  <c r="J47" i="3"/>
  <c r="K47" i="3" s="1"/>
  <c r="J48" i="3"/>
  <c r="J49" i="3"/>
  <c r="J50" i="3"/>
  <c r="K50" i="3" s="1"/>
  <c r="J51" i="3"/>
  <c r="K51" i="3" s="1"/>
  <c r="J52" i="3"/>
  <c r="K52" i="3" s="1"/>
  <c r="J53" i="3"/>
  <c r="K53" i="3" s="1"/>
  <c r="J54" i="3"/>
  <c r="K54" i="3" s="1"/>
  <c r="J55" i="3"/>
  <c r="J56" i="3"/>
  <c r="K56" i="3" s="1"/>
  <c r="J57" i="3"/>
  <c r="J58" i="3"/>
  <c r="K58" i="3" s="1"/>
  <c r="J59" i="3"/>
  <c r="K59" i="3" s="1"/>
  <c r="J60" i="3"/>
  <c r="J61" i="3"/>
  <c r="K61" i="3" s="1"/>
  <c r="J62" i="3"/>
  <c r="K62" i="3" s="1"/>
  <c r="J63" i="3"/>
  <c r="K63" i="3" s="1"/>
  <c r="J64" i="3"/>
  <c r="J65" i="3"/>
  <c r="J66" i="3"/>
  <c r="K66" i="3" s="1"/>
  <c r="J67" i="3"/>
  <c r="K67" i="3" s="1"/>
  <c r="J68" i="3"/>
  <c r="K68" i="3" s="1"/>
  <c r="J69" i="3"/>
  <c r="K69" i="3" s="1"/>
  <c r="J70" i="3"/>
  <c r="K70" i="3" s="1"/>
  <c r="J71" i="3"/>
  <c r="K71" i="3" s="1"/>
  <c r="J72" i="3"/>
  <c r="J73" i="3"/>
  <c r="J74" i="3"/>
  <c r="K74" i="3" s="1"/>
  <c r="J75" i="3"/>
  <c r="K75" i="3" s="1"/>
  <c r="J76" i="3"/>
  <c r="K76" i="3" s="1"/>
  <c r="J77" i="3"/>
  <c r="K77" i="3" s="1"/>
  <c r="J78" i="3"/>
  <c r="K78" i="3" s="1"/>
  <c r="J79" i="3"/>
  <c r="K79" i="3" s="1"/>
  <c r="J80" i="3"/>
  <c r="J81" i="3"/>
  <c r="J82" i="3"/>
  <c r="K82" i="3" s="1"/>
  <c r="J83" i="3"/>
  <c r="K83" i="3" s="1"/>
  <c r="J84" i="3"/>
  <c r="K84" i="3" s="1"/>
  <c r="J85" i="3"/>
  <c r="K85" i="3" s="1"/>
  <c r="J86" i="3"/>
  <c r="K86" i="3" s="1"/>
  <c r="J87" i="3"/>
  <c r="K87" i="3" s="1"/>
  <c r="J88" i="3"/>
  <c r="K88" i="3" s="1"/>
  <c r="J89" i="3"/>
  <c r="K89" i="3" s="1"/>
  <c r="J90" i="3"/>
  <c r="K90" i="3" s="1"/>
  <c r="J91" i="3"/>
  <c r="K91" i="3" s="1"/>
  <c r="J92" i="3"/>
  <c r="K92" i="3" s="1"/>
  <c r="J93" i="3"/>
  <c r="K93" i="3" s="1"/>
  <c r="J94" i="3"/>
  <c r="K94" i="3" s="1"/>
  <c r="J95" i="3"/>
  <c r="K95" i="3" s="1"/>
  <c r="J96" i="3"/>
  <c r="K96" i="3" s="1"/>
  <c r="J97" i="3"/>
  <c r="K97" i="3" s="1"/>
  <c r="J98" i="3"/>
  <c r="K98" i="3" s="1"/>
  <c r="J99" i="3"/>
  <c r="K99" i="3" s="1"/>
  <c r="J100" i="3"/>
  <c r="K100" i="3" s="1"/>
  <c r="J101" i="3"/>
  <c r="K101" i="3" s="1"/>
  <c r="J102" i="3"/>
  <c r="K102" i="3" s="1"/>
  <c r="J103" i="3"/>
  <c r="K103" i="3" s="1"/>
  <c r="J104" i="3"/>
  <c r="K104" i="3" s="1"/>
  <c r="J105" i="3"/>
  <c r="K105" i="3" s="1"/>
  <c r="J106" i="3"/>
  <c r="K106" i="3" s="1"/>
  <c r="J107" i="3"/>
  <c r="K107" i="3" s="1"/>
  <c r="J108" i="3"/>
  <c r="K108" i="3" s="1"/>
  <c r="J109" i="3"/>
  <c r="K109" i="3" s="1"/>
  <c r="J110" i="3"/>
  <c r="K110" i="3" s="1"/>
  <c r="J111" i="3"/>
  <c r="K111" i="3" s="1"/>
  <c r="J112" i="3"/>
  <c r="K112" i="3" s="1"/>
  <c r="J113" i="3"/>
  <c r="K113" i="3" s="1"/>
  <c r="J114" i="3"/>
  <c r="K114" i="3" s="1"/>
  <c r="J115" i="3"/>
  <c r="K115" i="3" s="1"/>
  <c r="J116" i="3"/>
  <c r="K116" i="3" s="1"/>
  <c r="J117" i="3"/>
  <c r="K117" i="3" s="1"/>
  <c r="J118" i="3"/>
  <c r="K118" i="3" s="1"/>
  <c r="J119" i="3"/>
  <c r="K119" i="3" s="1"/>
  <c r="J120" i="3"/>
  <c r="K120" i="3" s="1"/>
  <c r="J121" i="3"/>
  <c r="K121" i="3" s="1"/>
  <c r="J122" i="3"/>
  <c r="K122" i="3" s="1"/>
  <c r="J123" i="3"/>
  <c r="K123" i="3" s="1"/>
  <c r="J124" i="3"/>
  <c r="K124" i="3" s="1"/>
  <c r="J125" i="3"/>
  <c r="K125" i="3" s="1"/>
  <c r="J126" i="3"/>
  <c r="K126" i="3" s="1"/>
  <c r="J127" i="3"/>
  <c r="K127" i="3" s="1"/>
  <c r="J128" i="3"/>
  <c r="K128" i="3" s="1"/>
  <c r="J3" i="3"/>
  <c r="K3" i="3" s="1"/>
  <c r="T20" i="3"/>
  <c r="K72" i="3"/>
  <c r="K73" i="3"/>
  <c r="K80" i="3"/>
  <c r="K81" i="3"/>
  <c r="K9" i="3"/>
  <c r="K15" i="3"/>
  <c r="K17" i="3"/>
  <c r="K20" i="3"/>
  <c r="K23" i="3"/>
  <c r="K25" i="3"/>
  <c r="K32" i="3"/>
  <c r="K33" i="3"/>
  <c r="K36" i="3"/>
  <c r="K39" i="3"/>
  <c r="K41" i="3"/>
  <c r="K48" i="3"/>
  <c r="K49" i="3"/>
  <c r="K55" i="3"/>
  <c r="K57" i="3"/>
  <c r="K60" i="3"/>
  <c r="K65" i="3"/>
  <c r="K16" i="3"/>
  <c r="K40" i="3"/>
  <c r="K64" i="3"/>
</calcChain>
</file>

<file path=xl/sharedStrings.xml><?xml version="1.0" encoding="utf-8"?>
<sst xmlns="http://schemas.openxmlformats.org/spreadsheetml/2006/main" count="60" uniqueCount="35">
  <si>
    <t>f0</t>
  </si>
  <si>
    <t>risoluzione in frequenza</t>
  </si>
  <si>
    <t>n</t>
  </si>
  <si>
    <t>nTs</t>
  </si>
  <si>
    <t>f0Ts</t>
  </si>
  <si>
    <t>Sequenza</t>
  </si>
  <si>
    <t>A=2^k*f0*Ts</t>
  </si>
  <si>
    <t>fs=4000</t>
  </si>
  <si>
    <t>2*pi*(n/128)</t>
  </si>
  <si>
    <t>sin(2*pi*(n/128))</t>
  </si>
  <si>
    <t>MEMORIA CON 2^7 CAMPIONI IN UN PERIODO</t>
  </si>
  <si>
    <t>A=2*k*f0*Ts</t>
  </si>
  <si>
    <t>500/4000=1/8</t>
  </si>
  <si>
    <t>f0/fs=m/N</t>
  </si>
  <si>
    <t>m=500/4000*128</t>
  </si>
  <si>
    <t>m=16</t>
  </si>
  <si>
    <t>T0</t>
  </si>
  <si>
    <t>m=250/4000*128</t>
  </si>
  <si>
    <t>m=8</t>
  </si>
  <si>
    <t>m=f0/fs*2^k</t>
  </si>
  <si>
    <t>INDIRIZZI 2^k*f0*Ts *n</t>
  </si>
  <si>
    <t>m=f0/fs*2*k</t>
  </si>
  <si>
    <t>N=2^k</t>
  </si>
  <si>
    <t>250/4000=1/16</t>
  </si>
  <si>
    <t>ok</t>
  </si>
  <si>
    <t>Sin(2*pi*f0*nTs)</t>
  </si>
  <si>
    <t>frequenze selezionabili</t>
  </si>
  <si>
    <t>fs/2^k =31.25</t>
  </si>
  <si>
    <t>fmin=fs/128</t>
  </si>
  <si>
    <t>fmax=fs/4</t>
  </si>
  <si>
    <t>N per periodo</t>
  </si>
  <si>
    <t>A/N</t>
  </si>
  <si>
    <t xml:space="preserve"> frequenza fS/8</t>
  </si>
  <si>
    <t>Clock 
fs=4 kHz</t>
  </si>
  <si>
    <t>secondi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</si>
</sst>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/>
    <xf numFmtId="164" fontId="0" fillId="0" borderId="0" xfId="0" applyNumberFormat="1" applyFill="1"/>
    <xf numFmtId="3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NumberFormat="1" applyFill="1" applyAlignment="1">
      <alignment horizontal="center" wrapText="1"/>
    </xf>
    <xf numFmtId="0" fontId="0" fillId="3" borderId="0" xfId="0" applyFill="1"/>
    <xf numFmtId="164" fontId="0" fillId="3" borderId="0" xfId="0" applyNumberFormat="1" applyFill="1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0" fillId="4" borderId="0" xfId="0" applyNumberFormat="1" applyFill="1"/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0" xfId="0" applyNumberForma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/>
    <xf numFmtId="0" fontId="4" fillId="0" borderId="0" xfId="0" applyFont="1" applyFill="1" applyAlignment="1">
      <alignment wrapText="1"/>
    </xf>
    <xf numFmtId="165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Campioni in memoria </a:t>
            </a:r>
          </a:p>
        </c:rich>
      </c:tx>
      <c:layout>
        <c:manualLayout>
          <c:xMode val="edge"/>
          <c:yMode val="edge"/>
          <c:x val="0.31082075671651588"/>
          <c:y val="2.7058823111643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677959730282169"/>
          <c:y val="0.19270291604093229"/>
          <c:w val="0.83946466685582821"/>
          <c:h val="0.782449967371573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'test intero '!$G$3:$G$131</c:f>
              <c:numCache>
                <c:formatCode>General</c:formatCode>
                <c:ptCount val="129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  <c:pt idx="9">
                  <c:v>2.2499999999999998E-3</c:v>
                </c:pt>
                <c:pt idx="10">
                  <c:v>2.5000000000000001E-3</c:v>
                </c:pt>
                <c:pt idx="11">
                  <c:v>2.7499999999999998E-3</c:v>
                </c:pt>
                <c:pt idx="12">
                  <c:v>3.0000000000000001E-3</c:v>
                </c:pt>
                <c:pt idx="13">
                  <c:v>3.2499999999999999E-3</c:v>
                </c:pt>
                <c:pt idx="14">
                  <c:v>3.5000000000000001E-3</c:v>
                </c:pt>
                <c:pt idx="15">
                  <c:v>3.7499999999999999E-3</c:v>
                </c:pt>
                <c:pt idx="16">
                  <c:v>4.0000000000000001E-3</c:v>
                </c:pt>
                <c:pt idx="17">
                  <c:v>4.2500000000000003E-3</c:v>
                </c:pt>
                <c:pt idx="18">
                  <c:v>4.4999999999999997E-3</c:v>
                </c:pt>
                <c:pt idx="19">
                  <c:v>4.7499999999999999E-3</c:v>
                </c:pt>
                <c:pt idx="20">
                  <c:v>5.0000000000000001E-3</c:v>
                </c:pt>
                <c:pt idx="21">
                  <c:v>5.2500000000000003E-3</c:v>
                </c:pt>
                <c:pt idx="22">
                  <c:v>5.4999999999999997E-3</c:v>
                </c:pt>
                <c:pt idx="23">
                  <c:v>5.7499999999999999E-3</c:v>
                </c:pt>
                <c:pt idx="24">
                  <c:v>6.0000000000000001E-3</c:v>
                </c:pt>
                <c:pt idx="25">
                  <c:v>6.2500000000000003E-3</c:v>
                </c:pt>
                <c:pt idx="26">
                  <c:v>6.4999999999999997E-3</c:v>
                </c:pt>
                <c:pt idx="27">
                  <c:v>6.7499999999999999E-3</c:v>
                </c:pt>
                <c:pt idx="28">
                  <c:v>7.0000000000000001E-3</c:v>
                </c:pt>
                <c:pt idx="29">
                  <c:v>7.2500000000000004E-3</c:v>
                </c:pt>
                <c:pt idx="30">
                  <c:v>7.4999999999999997E-3</c:v>
                </c:pt>
                <c:pt idx="31">
                  <c:v>7.7499999999999999E-3</c:v>
                </c:pt>
                <c:pt idx="32">
                  <c:v>8.0000000000000002E-3</c:v>
                </c:pt>
                <c:pt idx="33">
                  <c:v>8.2500000000000004E-3</c:v>
                </c:pt>
                <c:pt idx="34">
                  <c:v>8.5000000000000006E-3</c:v>
                </c:pt>
                <c:pt idx="35">
                  <c:v>8.7500000000000008E-3</c:v>
                </c:pt>
                <c:pt idx="36">
                  <c:v>8.9999999999999993E-3</c:v>
                </c:pt>
                <c:pt idx="37">
                  <c:v>9.2499999999999995E-3</c:v>
                </c:pt>
                <c:pt idx="38">
                  <c:v>9.4999999999999998E-3</c:v>
                </c:pt>
                <c:pt idx="39">
                  <c:v>9.75E-3</c:v>
                </c:pt>
                <c:pt idx="40">
                  <c:v>0.01</c:v>
                </c:pt>
                <c:pt idx="41">
                  <c:v>1.025E-2</c:v>
                </c:pt>
                <c:pt idx="42">
                  <c:v>1.0500000000000001E-2</c:v>
                </c:pt>
                <c:pt idx="43">
                  <c:v>1.0749999999999999E-2</c:v>
                </c:pt>
                <c:pt idx="44">
                  <c:v>1.0999999999999999E-2</c:v>
                </c:pt>
                <c:pt idx="45">
                  <c:v>1.125E-2</c:v>
                </c:pt>
                <c:pt idx="46">
                  <c:v>1.15E-2</c:v>
                </c:pt>
                <c:pt idx="47">
                  <c:v>1.175E-2</c:v>
                </c:pt>
                <c:pt idx="48">
                  <c:v>1.2E-2</c:v>
                </c:pt>
                <c:pt idx="49">
                  <c:v>1.225E-2</c:v>
                </c:pt>
                <c:pt idx="50">
                  <c:v>1.2500000000000001E-2</c:v>
                </c:pt>
                <c:pt idx="51">
                  <c:v>1.2749999999999999E-2</c:v>
                </c:pt>
                <c:pt idx="52">
                  <c:v>1.2999999999999999E-2</c:v>
                </c:pt>
                <c:pt idx="53">
                  <c:v>1.325E-2</c:v>
                </c:pt>
                <c:pt idx="54">
                  <c:v>1.35E-2</c:v>
                </c:pt>
                <c:pt idx="55">
                  <c:v>1.375E-2</c:v>
                </c:pt>
                <c:pt idx="56">
                  <c:v>1.4E-2</c:v>
                </c:pt>
                <c:pt idx="57">
                  <c:v>1.4250000000000001E-2</c:v>
                </c:pt>
                <c:pt idx="58">
                  <c:v>1.4500000000000001E-2</c:v>
                </c:pt>
                <c:pt idx="59">
                  <c:v>1.4749999999999999E-2</c:v>
                </c:pt>
                <c:pt idx="60">
                  <c:v>1.4999999999999999E-2</c:v>
                </c:pt>
                <c:pt idx="61">
                  <c:v>1.525E-2</c:v>
                </c:pt>
                <c:pt idx="62">
                  <c:v>1.55E-2</c:v>
                </c:pt>
                <c:pt idx="63">
                  <c:v>1.575E-2</c:v>
                </c:pt>
                <c:pt idx="64">
                  <c:v>1.6E-2</c:v>
                </c:pt>
                <c:pt idx="65">
                  <c:v>1.6250000000000001E-2</c:v>
                </c:pt>
                <c:pt idx="66">
                  <c:v>1.6500000000000001E-2</c:v>
                </c:pt>
                <c:pt idx="67">
                  <c:v>1.6750000000000001E-2</c:v>
                </c:pt>
                <c:pt idx="68">
                  <c:v>1.7000000000000001E-2</c:v>
                </c:pt>
                <c:pt idx="69">
                  <c:v>1.7250000000000001E-2</c:v>
                </c:pt>
                <c:pt idx="70">
                  <c:v>1.7500000000000002E-2</c:v>
                </c:pt>
                <c:pt idx="71">
                  <c:v>1.7749999999999998E-2</c:v>
                </c:pt>
                <c:pt idx="72">
                  <c:v>1.7999999999999999E-2</c:v>
                </c:pt>
                <c:pt idx="73">
                  <c:v>1.8249999999999999E-2</c:v>
                </c:pt>
                <c:pt idx="74">
                  <c:v>1.8499999999999999E-2</c:v>
                </c:pt>
                <c:pt idx="75">
                  <c:v>1.8749999999999999E-2</c:v>
                </c:pt>
                <c:pt idx="76">
                  <c:v>1.9E-2</c:v>
                </c:pt>
                <c:pt idx="77">
                  <c:v>1.925E-2</c:v>
                </c:pt>
                <c:pt idx="78">
                  <c:v>1.95E-2</c:v>
                </c:pt>
                <c:pt idx="79">
                  <c:v>1.975E-2</c:v>
                </c:pt>
                <c:pt idx="80">
                  <c:v>0.02</c:v>
                </c:pt>
                <c:pt idx="81">
                  <c:v>2.0250000000000001E-2</c:v>
                </c:pt>
                <c:pt idx="82">
                  <c:v>2.0500000000000001E-2</c:v>
                </c:pt>
                <c:pt idx="83">
                  <c:v>2.0750000000000001E-2</c:v>
                </c:pt>
                <c:pt idx="84">
                  <c:v>2.1000000000000001E-2</c:v>
                </c:pt>
                <c:pt idx="85">
                  <c:v>2.1250000000000002E-2</c:v>
                </c:pt>
                <c:pt idx="86">
                  <c:v>2.1499999999999998E-2</c:v>
                </c:pt>
                <c:pt idx="87">
                  <c:v>2.1749999999999999E-2</c:v>
                </c:pt>
                <c:pt idx="88">
                  <c:v>2.1999999999999999E-2</c:v>
                </c:pt>
                <c:pt idx="89">
                  <c:v>2.2249999999999999E-2</c:v>
                </c:pt>
                <c:pt idx="90">
                  <c:v>2.2499999999999999E-2</c:v>
                </c:pt>
                <c:pt idx="91">
                  <c:v>2.2749999999999999E-2</c:v>
                </c:pt>
                <c:pt idx="92">
                  <c:v>2.3E-2</c:v>
                </c:pt>
                <c:pt idx="93">
                  <c:v>2.325E-2</c:v>
                </c:pt>
                <c:pt idx="94">
                  <c:v>2.35E-2</c:v>
                </c:pt>
                <c:pt idx="95">
                  <c:v>2.375E-2</c:v>
                </c:pt>
                <c:pt idx="96">
                  <c:v>2.4E-2</c:v>
                </c:pt>
                <c:pt idx="97">
                  <c:v>2.4250000000000001E-2</c:v>
                </c:pt>
                <c:pt idx="98">
                  <c:v>2.4500000000000001E-2</c:v>
                </c:pt>
                <c:pt idx="99">
                  <c:v>2.4750000000000001E-2</c:v>
                </c:pt>
                <c:pt idx="100">
                  <c:v>2.5000000000000001E-2</c:v>
                </c:pt>
                <c:pt idx="101">
                  <c:v>2.5250000000000002E-2</c:v>
                </c:pt>
                <c:pt idx="102">
                  <c:v>2.5499999999999998E-2</c:v>
                </c:pt>
                <c:pt idx="103">
                  <c:v>2.5749999999999999E-2</c:v>
                </c:pt>
                <c:pt idx="104">
                  <c:v>2.5999999999999999E-2</c:v>
                </c:pt>
                <c:pt idx="105">
                  <c:v>2.6249999999999999E-2</c:v>
                </c:pt>
                <c:pt idx="106">
                  <c:v>2.6499999999999999E-2</c:v>
                </c:pt>
                <c:pt idx="107">
                  <c:v>2.6749999999999999E-2</c:v>
                </c:pt>
                <c:pt idx="108">
                  <c:v>2.7E-2</c:v>
                </c:pt>
                <c:pt idx="109">
                  <c:v>2.725E-2</c:v>
                </c:pt>
                <c:pt idx="110">
                  <c:v>2.75E-2</c:v>
                </c:pt>
                <c:pt idx="111">
                  <c:v>2.775E-2</c:v>
                </c:pt>
                <c:pt idx="112">
                  <c:v>2.8000000000000001E-2</c:v>
                </c:pt>
                <c:pt idx="113">
                  <c:v>2.8250000000000001E-2</c:v>
                </c:pt>
                <c:pt idx="114">
                  <c:v>2.8500000000000001E-2</c:v>
                </c:pt>
                <c:pt idx="115">
                  <c:v>2.8750000000000001E-2</c:v>
                </c:pt>
                <c:pt idx="116">
                  <c:v>2.9000000000000001E-2</c:v>
                </c:pt>
                <c:pt idx="117">
                  <c:v>2.9250000000000002E-2</c:v>
                </c:pt>
                <c:pt idx="118">
                  <c:v>2.9499999999999998E-2</c:v>
                </c:pt>
                <c:pt idx="119">
                  <c:v>2.9749999999999999E-2</c:v>
                </c:pt>
                <c:pt idx="120">
                  <c:v>0.03</c:v>
                </c:pt>
                <c:pt idx="121">
                  <c:v>3.0249999999999999E-2</c:v>
                </c:pt>
                <c:pt idx="122">
                  <c:v>3.0499999999999999E-2</c:v>
                </c:pt>
                <c:pt idx="123">
                  <c:v>3.075E-2</c:v>
                </c:pt>
                <c:pt idx="124">
                  <c:v>3.1E-2</c:v>
                </c:pt>
                <c:pt idx="125">
                  <c:v>3.125E-2</c:v>
                </c:pt>
                <c:pt idx="126">
                  <c:v>3.15E-2</c:v>
                </c:pt>
                <c:pt idx="127">
                  <c:v>3.175E-2</c:v>
                </c:pt>
                <c:pt idx="128">
                  <c:v>3.2000000000000001E-2</c:v>
                </c:pt>
              </c:numCache>
            </c:numRef>
          </c:xVal>
          <c:yVal>
            <c:numRef>
              <c:f>'test intero '!$K$3:$K$131</c:f>
              <c:numCache>
                <c:formatCode>0.000</c:formatCode>
                <c:ptCount val="129"/>
                <c:pt idx="0">
                  <c:v>0</c:v>
                </c:pt>
                <c:pt idx="1">
                  <c:v>4.9067674327418015E-2</c:v>
                </c:pt>
                <c:pt idx="2">
                  <c:v>9.8017140329560604E-2</c:v>
                </c:pt>
                <c:pt idx="3">
                  <c:v>0.14673047445536175</c:v>
                </c:pt>
                <c:pt idx="4">
                  <c:v>0.19509032201612825</c:v>
                </c:pt>
                <c:pt idx="5">
                  <c:v>0.24298017990326387</c:v>
                </c:pt>
                <c:pt idx="6">
                  <c:v>0.29028467725446233</c:v>
                </c:pt>
                <c:pt idx="7">
                  <c:v>0.33688985339222005</c:v>
                </c:pt>
                <c:pt idx="8">
                  <c:v>0.38268343236508978</c:v>
                </c:pt>
                <c:pt idx="9">
                  <c:v>0.42755509343028208</c:v>
                </c:pt>
                <c:pt idx="10">
                  <c:v>0.47139673682599764</c:v>
                </c:pt>
                <c:pt idx="11">
                  <c:v>0.51410274419322166</c:v>
                </c:pt>
                <c:pt idx="12">
                  <c:v>0.55557023301960218</c:v>
                </c:pt>
                <c:pt idx="13">
                  <c:v>0.59569930449243336</c:v>
                </c:pt>
                <c:pt idx="14">
                  <c:v>0.63439328416364549</c:v>
                </c:pt>
                <c:pt idx="15">
                  <c:v>0.67155895484701833</c:v>
                </c:pt>
                <c:pt idx="16">
                  <c:v>0.70710678118654746</c:v>
                </c:pt>
                <c:pt idx="17">
                  <c:v>0.74095112535495911</c:v>
                </c:pt>
                <c:pt idx="18">
                  <c:v>0.77301045336273699</c:v>
                </c:pt>
                <c:pt idx="19">
                  <c:v>0.80320753148064483</c:v>
                </c:pt>
                <c:pt idx="20">
                  <c:v>0.83146961230254524</c:v>
                </c:pt>
                <c:pt idx="21">
                  <c:v>0.85772861000027212</c:v>
                </c:pt>
                <c:pt idx="22">
                  <c:v>0.88192126434835494</c:v>
                </c:pt>
                <c:pt idx="23">
                  <c:v>0.90398929312344334</c:v>
                </c:pt>
                <c:pt idx="24">
                  <c:v>0.92387953251128674</c:v>
                </c:pt>
                <c:pt idx="25">
                  <c:v>0.94154406518302081</c:v>
                </c:pt>
                <c:pt idx="26">
                  <c:v>0.95694033573220894</c:v>
                </c:pt>
                <c:pt idx="27">
                  <c:v>0.97003125319454397</c:v>
                </c:pt>
                <c:pt idx="28">
                  <c:v>0.98078528040323043</c:v>
                </c:pt>
                <c:pt idx="29">
                  <c:v>0.98917650996478101</c:v>
                </c:pt>
                <c:pt idx="30">
                  <c:v>0.99518472667219682</c:v>
                </c:pt>
                <c:pt idx="31">
                  <c:v>0.99879545620517241</c:v>
                </c:pt>
                <c:pt idx="32">
                  <c:v>1</c:v>
                </c:pt>
                <c:pt idx="33">
                  <c:v>0.99879545620517241</c:v>
                </c:pt>
                <c:pt idx="34">
                  <c:v>0.99518472667219693</c:v>
                </c:pt>
                <c:pt idx="35">
                  <c:v>0.98917650996478101</c:v>
                </c:pt>
                <c:pt idx="36">
                  <c:v>0.98078528040323043</c:v>
                </c:pt>
                <c:pt idx="37">
                  <c:v>0.97003125319454397</c:v>
                </c:pt>
                <c:pt idx="38" formatCode="0.0000">
                  <c:v>0.95694033573220894</c:v>
                </c:pt>
                <c:pt idx="39" formatCode="0.0000">
                  <c:v>0.94154406518302081</c:v>
                </c:pt>
                <c:pt idx="40" formatCode="0.0000">
                  <c:v>0.92387953251128674</c:v>
                </c:pt>
                <c:pt idx="41" formatCode="0.0000">
                  <c:v>0.90398929312344345</c:v>
                </c:pt>
                <c:pt idx="42" formatCode="0.0000">
                  <c:v>0.88192126434835505</c:v>
                </c:pt>
                <c:pt idx="43" formatCode="0.0000">
                  <c:v>0.85772861000027212</c:v>
                </c:pt>
                <c:pt idx="44" formatCode="0.0000">
                  <c:v>0.83146961230254546</c:v>
                </c:pt>
                <c:pt idx="45" formatCode="0.0000">
                  <c:v>0.80320753148064494</c:v>
                </c:pt>
                <c:pt idx="46" formatCode="0.0000">
                  <c:v>0.7730104533627371</c:v>
                </c:pt>
                <c:pt idx="47" formatCode="0.0000">
                  <c:v>0.74095112535495899</c:v>
                </c:pt>
                <c:pt idx="48" formatCode="0.0000">
                  <c:v>0.70710678118654757</c:v>
                </c:pt>
                <c:pt idx="49" formatCode="0.0000">
                  <c:v>0.67155895484701855</c:v>
                </c:pt>
                <c:pt idx="50" formatCode="0.0000">
                  <c:v>0.63439328416364549</c:v>
                </c:pt>
                <c:pt idx="51" formatCode="0.0000">
                  <c:v>0.59569930449243347</c:v>
                </c:pt>
                <c:pt idx="52" formatCode="0.0000">
                  <c:v>0.55557023301960218</c:v>
                </c:pt>
                <c:pt idx="53" formatCode="0.0000">
                  <c:v>0.51410274419322177</c:v>
                </c:pt>
                <c:pt idx="54" formatCode="0.0000">
                  <c:v>0.47139673682599786</c:v>
                </c:pt>
                <c:pt idx="55" formatCode="0.0000">
                  <c:v>0.42755509343028203</c:v>
                </c:pt>
                <c:pt idx="56" formatCode="0.0000">
                  <c:v>0.38268343236508989</c:v>
                </c:pt>
                <c:pt idx="57" formatCode="0.0000">
                  <c:v>0.33688985339222033</c:v>
                </c:pt>
                <c:pt idx="58" formatCode="0.0000">
                  <c:v>0.29028467725446239</c:v>
                </c:pt>
                <c:pt idx="59" formatCode="0.0000">
                  <c:v>0.24298017990326407</c:v>
                </c:pt>
                <c:pt idx="60" formatCode="0.0000">
                  <c:v>0.19509032201612861</c:v>
                </c:pt>
                <c:pt idx="61" formatCode="0.0000">
                  <c:v>0.1467304744553618</c:v>
                </c:pt>
                <c:pt idx="62" formatCode="0.0000">
                  <c:v>9.8017140329560826E-2</c:v>
                </c:pt>
                <c:pt idx="63" formatCode="0.0000">
                  <c:v>4.9067674327417966E-2</c:v>
                </c:pt>
                <c:pt idx="64" formatCode="0.0000">
                  <c:v>1.22514845490862E-16</c:v>
                </c:pt>
                <c:pt idx="65" formatCode="0.0000">
                  <c:v>-4.9067674327417724E-2</c:v>
                </c:pt>
                <c:pt idx="66" formatCode="0.0000">
                  <c:v>-9.801714032956059E-2</c:v>
                </c:pt>
                <c:pt idx="67" formatCode="0.0000">
                  <c:v>-0.14673047445536158</c:v>
                </c:pt>
                <c:pt idx="68" formatCode="0.0000">
                  <c:v>-0.19509032201612836</c:v>
                </c:pt>
                <c:pt idx="69" formatCode="0.0000">
                  <c:v>-0.24298017990326382</c:v>
                </c:pt>
                <c:pt idx="70" formatCode="0.0000">
                  <c:v>-0.29028467725446211</c:v>
                </c:pt>
                <c:pt idx="71" formatCode="0.0000">
                  <c:v>-0.33688985339222011</c:v>
                </c:pt>
                <c:pt idx="72" formatCode="0.0000">
                  <c:v>-0.38268343236508967</c:v>
                </c:pt>
                <c:pt idx="73" formatCode="0.0000">
                  <c:v>-0.42755509343028181</c:v>
                </c:pt>
                <c:pt idx="74" formatCode="0.0000">
                  <c:v>-0.47139673682599764</c:v>
                </c:pt>
                <c:pt idx="75" formatCode="0.0000">
                  <c:v>-0.51410274419322155</c:v>
                </c:pt>
                <c:pt idx="76" formatCode="0.0000">
                  <c:v>-0.55557023301960196</c:v>
                </c:pt>
                <c:pt idx="77" formatCode="0.0000">
                  <c:v>-0.59569930449243325</c:v>
                </c:pt>
                <c:pt idx="78" formatCode="0.0000">
                  <c:v>-0.63439328416364527</c:v>
                </c:pt>
                <c:pt idx="79" formatCode="0.0000">
                  <c:v>-0.67155895484701844</c:v>
                </c:pt>
                <c:pt idx="80" formatCode="0.0000">
                  <c:v>-0.70710678118654746</c:v>
                </c:pt>
                <c:pt idx="81" formatCode="0.0000">
                  <c:v>-0.74095112535495888</c:v>
                </c:pt>
                <c:pt idx="82" formatCode="0.0000">
                  <c:v>-0.77301045336273666</c:v>
                </c:pt>
                <c:pt idx="83" formatCode="0.0000">
                  <c:v>-0.80320753148064505</c:v>
                </c:pt>
                <c:pt idx="84" formatCode="0.0000">
                  <c:v>-0.83146961230254524</c:v>
                </c:pt>
                <c:pt idx="85" formatCode="0.0000">
                  <c:v>-0.85772861000027201</c:v>
                </c:pt>
                <c:pt idx="86" formatCode="0.0000">
                  <c:v>-0.88192126434835494</c:v>
                </c:pt>
                <c:pt idx="87" formatCode="0.0000">
                  <c:v>-0.90398929312344312</c:v>
                </c:pt>
                <c:pt idx="88" formatCode="0.0000">
                  <c:v>-0.92387953251128652</c:v>
                </c:pt>
                <c:pt idx="89" formatCode="0.0000">
                  <c:v>-0.94154406518302081</c:v>
                </c:pt>
                <c:pt idx="90" formatCode="0.0000">
                  <c:v>-0.95694033573220882</c:v>
                </c:pt>
                <c:pt idx="91" formatCode="0.0000">
                  <c:v>-0.97003125319454397</c:v>
                </c:pt>
                <c:pt idx="92" formatCode="0.0000">
                  <c:v>-0.98078528040323032</c:v>
                </c:pt>
                <c:pt idx="93" formatCode="0.0000">
                  <c:v>-0.9891765099647809</c:v>
                </c:pt>
                <c:pt idx="94" formatCode="0.0000">
                  <c:v>-0.99518472667219693</c:v>
                </c:pt>
                <c:pt idx="95" formatCode="0.0000">
                  <c:v>-0.99879545620517241</c:v>
                </c:pt>
                <c:pt idx="96" formatCode="0.0000">
                  <c:v>-1</c:v>
                </c:pt>
                <c:pt idx="97" formatCode="0.0000">
                  <c:v>-0.99879545620517241</c:v>
                </c:pt>
                <c:pt idx="98" formatCode="0.0000">
                  <c:v>-0.99518472667219693</c:v>
                </c:pt>
                <c:pt idx="99" formatCode="0.0000">
                  <c:v>-0.9891765099647809</c:v>
                </c:pt>
                <c:pt idx="100" formatCode="0.0000">
                  <c:v>-0.98078528040323043</c:v>
                </c:pt>
                <c:pt idx="101" formatCode="0.0000">
                  <c:v>-0.97003125319454397</c:v>
                </c:pt>
                <c:pt idx="102" formatCode="0.0000">
                  <c:v>-0.95694033573220894</c:v>
                </c:pt>
                <c:pt idx="103" formatCode="0.0000">
                  <c:v>-0.94154406518302092</c:v>
                </c:pt>
                <c:pt idx="104" formatCode="0.0000">
                  <c:v>-0.92387953251128663</c:v>
                </c:pt>
                <c:pt idx="105" formatCode="0.0000">
                  <c:v>-0.90398929312344334</c:v>
                </c:pt>
                <c:pt idx="106" formatCode="0.0000">
                  <c:v>-0.88192126434835505</c:v>
                </c:pt>
                <c:pt idx="107" formatCode="0.0000">
                  <c:v>-0.85772861000027223</c:v>
                </c:pt>
                <c:pt idx="108" formatCode="0.0000">
                  <c:v>-0.83146961230254546</c:v>
                </c:pt>
                <c:pt idx="109" formatCode="0.0000">
                  <c:v>-0.80320753148064528</c:v>
                </c:pt>
                <c:pt idx="110" formatCode="0.0000">
                  <c:v>-0.77301045336273688</c:v>
                </c:pt>
                <c:pt idx="111" formatCode="0.0000">
                  <c:v>-0.74095112535495911</c:v>
                </c:pt>
                <c:pt idx="112" formatCode="0.0000">
                  <c:v>-0.70710678118654768</c:v>
                </c:pt>
                <c:pt idx="113" formatCode="0.0000">
                  <c:v>-0.67155895484701866</c:v>
                </c:pt>
                <c:pt idx="114" formatCode="0.0000">
                  <c:v>-0.63439328416364593</c:v>
                </c:pt>
                <c:pt idx="115" formatCode="0.0000">
                  <c:v>-0.59569930449243325</c:v>
                </c:pt>
                <c:pt idx="116" formatCode="0.0000">
                  <c:v>-0.55557023301960218</c:v>
                </c:pt>
                <c:pt idx="117" formatCode="0.0000">
                  <c:v>-0.51410274419322188</c:v>
                </c:pt>
                <c:pt idx="118" formatCode="0.0000">
                  <c:v>-0.47139673682599792</c:v>
                </c:pt>
                <c:pt idx="119" formatCode="0.0000">
                  <c:v>-0.42755509343028253</c:v>
                </c:pt>
                <c:pt idx="120" formatCode="0.0000">
                  <c:v>-0.38268343236509039</c:v>
                </c:pt>
                <c:pt idx="121" formatCode="0.0000">
                  <c:v>-0.33688985339222</c:v>
                </c:pt>
                <c:pt idx="122" formatCode="0.0000">
                  <c:v>-0.2902846772544625</c:v>
                </c:pt>
                <c:pt idx="123" formatCode="0.0000">
                  <c:v>-0.24298017990326418</c:v>
                </c:pt>
                <c:pt idx="124" formatCode="0.0000">
                  <c:v>-0.19509032201612872</c:v>
                </c:pt>
                <c:pt idx="125" formatCode="0.0000">
                  <c:v>-0.14673047445536239</c:v>
                </c:pt>
                <c:pt idx="126" formatCode="0.0000">
                  <c:v>-9.8017140329560506E-2</c:v>
                </c:pt>
                <c:pt idx="127" formatCode="0.0000">
                  <c:v>-4.9067674327418091E-2</c:v>
                </c:pt>
                <c:pt idx="128" formatCode="0.0000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8B-40A8-99E5-F1B61E82A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3833343"/>
        <c:axId val="1220965183"/>
      </c:scatterChart>
      <c:valAx>
        <c:axId val="1193833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0965183"/>
        <c:crosses val="autoZero"/>
        <c:crossBetween val="midCat"/>
      </c:valAx>
      <c:valAx>
        <c:axId val="122096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3833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'test intero '!$V$2</c:f>
              <c:strCache>
                <c:ptCount val="1"/>
                <c:pt idx="0">
                  <c:v>Sin(2*pi*f0*nTs)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'test intero '!$U$3:$U$11</c:f>
              <c:numCache>
                <c:formatCode>General</c:formatCode>
                <c:ptCount val="9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</c:numCache>
            </c:numRef>
          </c:xVal>
          <c:yVal>
            <c:numRef>
              <c:f>'test intero '!$V$3:$V$11</c:f>
              <c:numCache>
                <c:formatCode>0.0000</c:formatCode>
                <c:ptCount val="9"/>
                <c:pt idx="0">
                  <c:v>0</c:v>
                </c:pt>
                <c:pt idx="1">
                  <c:v>0.70710678118654746</c:v>
                </c:pt>
                <c:pt idx="2">
                  <c:v>1</c:v>
                </c:pt>
                <c:pt idx="3">
                  <c:v>0.70710678118654757</c:v>
                </c:pt>
                <c:pt idx="4">
                  <c:v>1.22514845490862E-16</c:v>
                </c:pt>
                <c:pt idx="5">
                  <c:v>-0.70710678118654746</c:v>
                </c:pt>
                <c:pt idx="6">
                  <c:v>-1</c:v>
                </c:pt>
                <c:pt idx="7">
                  <c:v>-0.70710678118654768</c:v>
                </c:pt>
                <c:pt idx="8">
                  <c:v>-2.45029690981724E-16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17A-4B55-86DC-02822A2C1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653551"/>
        <c:axId val="1193824911"/>
      </c:scatterChart>
      <c:valAx>
        <c:axId val="1200653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3824911"/>
        <c:crosses val="autoZero"/>
        <c:crossBetween val="midCat"/>
      </c:valAx>
      <c:valAx>
        <c:axId val="119382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065355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'test intero '!$U$41:$U$44</c:f>
              <c:numCache>
                <c:formatCode>General</c:formatCode>
                <c:ptCount val="4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</c:numCache>
            </c:numRef>
          </c:xVal>
          <c:yVal>
            <c:numRef>
              <c:f>'test intero '!$V$41:$V$44</c:f>
              <c:numCache>
                <c:formatCode>General</c:formatCode>
                <c:ptCount val="4"/>
                <c:pt idx="0">
                  <c:v>0</c:v>
                </c:pt>
                <c:pt idx="1">
                  <c:v>0.95694033573220894</c:v>
                </c:pt>
                <c:pt idx="2">
                  <c:v>-0.55557023301960196</c:v>
                </c:pt>
                <c:pt idx="3">
                  <c:v>-0.63439328416364593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2A-41AD-993B-595CF4569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232271"/>
        <c:axId val="1193813679"/>
      </c:scatterChart>
      <c:valAx>
        <c:axId val="1189232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3813679"/>
        <c:crosses val="autoZero"/>
        <c:crossBetween val="midCat"/>
      </c:valAx>
      <c:valAx>
        <c:axId val="119381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892322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Sinusoidi</a:t>
            </a:r>
            <a:r>
              <a:rPr lang="it-IT" b="1" baseline="0"/>
              <a:t> con diverse frequenze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>
              <a:solidFill>
                <a:schemeClr val="accent4"/>
              </a:solidFill>
            </a:ln>
          </c:spPr>
          <c:marker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'test intero '!$U$3:$U$11</c:f>
              <c:numCache>
                <c:formatCode>General</c:formatCode>
                <c:ptCount val="9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</c:numCache>
            </c:numRef>
          </c:xVal>
          <c:yVal>
            <c:numRef>
              <c:f>'test intero '!$V$3:$V$11</c:f>
              <c:numCache>
                <c:formatCode>0.0000</c:formatCode>
                <c:ptCount val="9"/>
                <c:pt idx="0">
                  <c:v>0</c:v>
                </c:pt>
                <c:pt idx="1">
                  <c:v>0.70710678118654746</c:v>
                </c:pt>
                <c:pt idx="2">
                  <c:v>1</c:v>
                </c:pt>
                <c:pt idx="3">
                  <c:v>0.70710678118654757</c:v>
                </c:pt>
                <c:pt idx="4">
                  <c:v>1.22514845490862E-16</c:v>
                </c:pt>
                <c:pt idx="5">
                  <c:v>-0.70710678118654746</c:v>
                </c:pt>
                <c:pt idx="6">
                  <c:v>-1</c:v>
                </c:pt>
                <c:pt idx="7">
                  <c:v>-0.70710678118654768</c:v>
                </c:pt>
                <c:pt idx="8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21A-4A7D-B465-B42C6AF27CC8}"/>
            </c:ext>
          </c:extLst>
        </c:ser>
        <c:ser>
          <c:idx val="2"/>
          <c:order val="1"/>
          <c:spPr>
            <a:ln w="19050" cap="rnd">
              <a:solidFill>
                <a:srgbClr val="00B050">
                  <a:alpha val="95000"/>
                </a:srgbClr>
              </a:solidFill>
              <a:round/>
            </a:ln>
            <a:effectLst/>
          </c:spPr>
          <c:xVal>
            <c:numRef>
              <c:f>'test intero '!$U$20:$U$36</c:f>
              <c:numCache>
                <c:formatCode>General</c:formatCode>
                <c:ptCount val="17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  <c:pt idx="9">
                  <c:v>2.2500000000000003E-3</c:v>
                </c:pt>
                <c:pt idx="10">
                  <c:v>2.5000000000000001E-3</c:v>
                </c:pt>
                <c:pt idx="11">
                  <c:v>2.7499999999999998E-3</c:v>
                </c:pt>
                <c:pt idx="12">
                  <c:v>3.0000000000000001E-3</c:v>
                </c:pt>
                <c:pt idx="13">
                  <c:v>3.2500000000000003E-3</c:v>
                </c:pt>
                <c:pt idx="14">
                  <c:v>3.5000000000000001E-3</c:v>
                </c:pt>
                <c:pt idx="15">
                  <c:v>3.7499999999999999E-3</c:v>
                </c:pt>
                <c:pt idx="16">
                  <c:v>4.0000000000000001E-3</c:v>
                </c:pt>
              </c:numCache>
            </c:numRef>
          </c:xVal>
          <c:yVal>
            <c:numRef>
              <c:f>'test intero '!$V$20:$V$36</c:f>
              <c:numCache>
                <c:formatCode>General</c:formatCode>
                <c:ptCount val="17"/>
                <c:pt idx="0">
                  <c:v>0</c:v>
                </c:pt>
                <c:pt idx="1">
                  <c:v>0.38268343236508978</c:v>
                </c:pt>
                <c:pt idx="2">
                  <c:v>0.70710678118654746</c:v>
                </c:pt>
                <c:pt idx="3">
                  <c:v>0.92387953251128674</c:v>
                </c:pt>
                <c:pt idx="4">
                  <c:v>1</c:v>
                </c:pt>
                <c:pt idx="5">
                  <c:v>0.92387953251128674</c:v>
                </c:pt>
                <c:pt idx="6">
                  <c:v>0.70710678118654757</c:v>
                </c:pt>
                <c:pt idx="7">
                  <c:v>0.38268343236508989</c:v>
                </c:pt>
                <c:pt idx="8">
                  <c:v>1.22514845490862E-16</c:v>
                </c:pt>
                <c:pt idx="9">
                  <c:v>-0.38268343236508967</c:v>
                </c:pt>
                <c:pt idx="10">
                  <c:v>-0.70710678118654746</c:v>
                </c:pt>
                <c:pt idx="11">
                  <c:v>-0.92387953251128652</c:v>
                </c:pt>
                <c:pt idx="12">
                  <c:v>-1</c:v>
                </c:pt>
                <c:pt idx="13">
                  <c:v>-0.92387953251128663</c:v>
                </c:pt>
                <c:pt idx="14">
                  <c:v>-0.70710678118654768</c:v>
                </c:pt>
                <c:pt idx="15">
                  <c:v>-0.38268343236509039</c:v>
                </c:pt>
                <c:pt idx="16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21A-4A7D-B465-B42C6AF27CC8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marker>
            <c:symbol val="x"/>
            <c:size val="4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'test intero '!$G$3:$G$131</c:f>
              <c:numCache>
                <c:formatCode>General</c:formatCode>
                <c:ptCount val="129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  <c:pt idx="9">
                  <c:v>2.2499999999999998E-3</c:v>
                </c:pt>
                <c:pt idx="10">
                  <c:v>2.5000000000000001E-3</c:v>
                </c:pt>
                <c:pt idx="11">
                  <c:v>2.7499999999999998E-3</c:v>
                </c:pt>
                <c:pt idx="12">
                  <c:v>3.0000000000000001E-3</c:v>
                </c:pt>
                <c:pt idx="13">
                  <c:v>3.2499999999999999E-3</c:v>
                </c:pt>
                <c:pt idx="14">
                  <c:v>3.5000000000000001E-3</c:v>
                </c:pt>
                <c:pt idx="15">
                  <c:v>3.7499999999999999E-3</c:v>
                </c:pt>
                <c:pt idx="16">
                  <c:v>4.0000000000000001E-3</c:v>
                </c:pt>
                <c:pt idx="17">
                  <c:v>4.2500000000000003E-3</c:v>
                </c:pt>
                <c:pt idx="18">
                  <c:v>4.4999999999999997E-3</c:v>
                </c:pt>
                <c:pt idx="19">
                  <c:v>4.7499999999999999E-3</c:v>
                </c:pt>
                <c:pt idx="20">
                  <c:v>5.0000000000000001E-3</c:v>
                </c:pt>
                <c:pt idx="21">
                  <c:v>5.2500000000000003E-3</c:v>
                </c:pt>
                <c:pt idx="22">
                  <c:v>5.4999999999999997E-3</c:v>
                </c:pt>
                <c:pt idx="23">
                  <c:v>5.7499999999999999E-3</c:v>
                </c:pt>
                <c:pt idx="24">
                  <c:v>6.0000000000000001E-3</c:v>
                </c:pt>
                <c:pt idx="25">
                  <c:v>6.2500000000000003E-3</c:v>
                </c:pt>
                <c:pt idx="26">
                  <c:v>6.4999999999999997E-3</c:v>
                </c:pt>
                <c:pt idx="27">
                  <c:v>6.7499999999999999E-3</c:v>
                </c:pt>
                <c:pt idx="28">
                  <c:v>7.0000000000000001E-3</c:v>
                </c:pt>
                <c:pt idx="29">
                  <c:v>7.2500000000000004E-3</c:v>
                </c:pt>
                <c:pt idx="30">
                  <c:v>7.4999999999999997E-3</c:v>
                </c:pt>
                <c:pt idx="31">
                  <c:v>7.7499999999999999E-3</c:v>
                </c:pt>
                <c:pt idx="32">
                  <c:v>8.0000000000000002E-3</c:v>
                </c:pt>
                <c:pt idx="33">
                  <c:v>8.2500000000000004E-3</c:v>
                </c:pt>
                <c:pt idx="34">
                  <c:v>8.5000000000000006E-3</c:v>
                </c:pt>
                <c:pt idx="35">
                  <c:v>8.7500000000000008E-3</c:v>
                </c:pt>
                <c:pt idx="36">
                  <c:v>8.9999999999999993E-3</c:v>
                </c:pt>
                <c:pt idx="37">
                  <c:v>9.2499999999999995E-3</c:v>
                </c:pt>
                <c:pt idx="38">
                  <c:v>9.4999999999999998E-3</c:v>
                </c:pt>
                <c:pt idx="39">
                  <c:v>9.75E-3</c:v>
                </c:pt>
                <c:pt idx="40">
                  <c:v>0.01</c:v>
                </c:pt>
                <c:pt idx="41">
                  <c:v>1.025E-2</c:v>
                </c:pt>
                <c:pt idx="42">
                  <c:v>1.0500000000000001E-2</c:v>
                </c:pt>
                <c:pt idx="43">
                  <c:v>1.0749999999999999E-2</c:v>
                </c:pt>
                <c:pt idx="44">
                  <c:v>1.0999999999999999E-2</c:v>
                </c:pt>
                <c:pt idx="45">
                  <c:v>1.125E-2</c:v>
                </c:pt>
                <c:pt idx="46">
                  <c:v>1.15E-2</c:v>
                </c:pt>
                <c:pt idx="47">
                  <c:v>1.175E-2</c:v>
                </c:pt>
                <c:pt idx="48">
                  <c:v>1.2E-2</c:v>
                </c:pt>
                <c:pt idx="49">
                  <c:v>1.225E-2</c:v>
                </c:pt>
                <c:pt idx="50">
                  <c:v>1.2500000000000001E-2</c:v>
                </c:pt>
                <c:pt idx="51">
                  <c:v>1.2749999999999999E-2</c:v>
                </c:pt>
                <c:pt idx="52">
                  <c:v>1.2999999999999999E-2</c:v>
                </c:pt>
                <c:pt idx="53">
                  <c:v>1.325E-2</c:v>
                </c:pt>
                <c:pt idx="54">
                  <c:v>1.35E-2</c:v>
                </c:pt>
                <c:pt idx="55">
                  <c:v>1.375E-2</c:v>
                </c:pt>
                <c:pt idx="56">
                  <c:v>1.4E-2</c:v>
                </c:pt>
                <c:pt idx="57">
                  <c:v>1.4250000000000001E-2</c:v>
                </c:pt>
                <c:pt idx="58">
                  <c:v>1.4500000000000001E-2</c:v>
                </c:pt>
                <c:pt idx="59">
                  <c:v>1.4749999999999999E-2</c:v>
                </c:pt>
                <c:pt idx="60">
                  <c:v>1.4999999999999999E-2</c:v>
                </c:pt>
                <c:pt idx="61">
                  <c:v>1.525E-2</c:v>
                </c:pt>
                <c:pt idx="62">
                  <c:v>1.55E-2</c:v>
                </c:pt>
                <c:pt idx="63">
                  <c:v>1.575E-2</c:v>
                </c:pt>
                <c:pt idx="64">
                  <c:v>1.6E-2</c:v>
                </c:pt>
                <c:pt idx="65">
                  <c:v>1.6250000000000001E-2</c:v>
                </c:pt>
                <c:pt idx="66">
                  <c:v>1.6500000000000001E-2</c:v>
                </c:pt>
                <c:pt idx="67">
                  <c:v>1.6750000000000001E-2</c:v>
                </c:pt>
                <c:pt idx="68">
                  <c:v>1.7000000000000001E-2</c:v>
                </c:pt>
                <c:pt idx="69">
                  <c:v>1.7250000000000001E-2</c:v>
                </c:pt>
                <c:pt idx="70">
                  <c:v>1.7500000000000002E-2</c:v>
                </c:pt>
                <c:pt idx="71">
                  <c:v>1.7749999999999998E-2</c:v>
                </c:pt>
                <c:pt idx="72">
                  <c:v>1.7999999999999999E-2</c:v>
                </c:pt>
                <c:pt idx="73">
                  <c:v>1.8249999999999999E-2</c:v>
                </c:pt>
                <c:pt idx="74">
                  <c:v>1.8499999999999999E-2</c:v>
                </c:pt>
                <c:pt idx="75">
                  <c:v>1.8749999999999999E-2</c:v>
                </c:pt>
                <c:pt idx="76">
                  <c:v>1.9E-2</c:v>
                </c:pt>
                <c:pt idx="77">
                  <c:v>1.925E-2</c:v>
                </c:pt>
                <c:pt idx="78">
                  <c:v>1.95E-2</c:v>
                </c:pt>
                <c:pt idx="79">
                  <c:v>1.975E-2</c:v>
                </c:pt>
                <c:pt idx="80">
                  <c:v>0.02</c:v>
                </c:pt>
                <c:pt idx="81">
                  <c:v>2.0250000000000001E-2</c:v>
                </c:pt>
                <c:pt idx="82">
                  <c:v>2.0500000000000001E-2</c:v>
                </c:pt>
                <c:pt idx="83">
                  <c:v>2.0750000000000001E-2</c:v>
                </c:pt>
                <c:pt idx="84">
                  <c:v>2.1000000000000001E-2</c:v>
                </c:pt>
                <c:pt idx="85">
                  <c:v>2.1250000000000002E-2</c:v>
                </c:pt>
                <c:pt idx="86">
                  <c:v>2.1499999999999998E-2</c:v>
                </c:pt>
                <c:pt idx="87">
                  <c:v>2.1749999999999999E-2</c:v>
                </c:pt>
                <c:pt idx="88">
                  <c:v>2.1999999999999999E-2</c:v>
                </c:pt>
                <c:pt idx="89">
                  <c:v>2.2249999999999999E-2</c:v>
                </c:pt>
                <c:pt idx="90">
                  <c:v>2.2499999999999999E-2</c:v>
                </c:pt>
                <c:pt idx="91">
                  <c:v>2.2749999999999999E-2</c:v>
                </c:pt>
                <c:pt idx="92">
                  <c:v>2.3E-2</c:v>
                </c:pt>
                <c:pt idx="93">
                  <c:v>2.325E-2</c:v>
                </c:pt>
                <c:pt idx="94">
                  <c:v>2.35E-2</c:v>
                </c:pt>
                <c:pt idx="95">
                  <c:v>2.375E-2</c:v>
                </c:pt>
                <c:pt idx="96">
                  <c:v>2.4E-2</c:v>
                </c:pt>
                <c:pt idx="97">
                  <c:v>2.4250000000000001E-2</c:v>
                </c:pt>
                <c:pt idx="98">
                  <c:v>2.4500000000000001E-2</c:v>
                </c:pt>
                <c:pt idx="99">
                  <c:v>2.4750000000000001E-2</c:v>
                </c:pt>
                <c:pt idx="100">
                  <c:v>2.5000000000000001E-2</c:v>
                </c:pt>
                <c:pt idx="101">
                  <c:v>2.5250000000000002E-2</c:v>
                </c:pt>
                <c:pt idx="102">
                  <c:v>2.5499999999999998E-2</c:v>
                </c:pt>
                <c:pt idx="103">
                  <c:v>2.5749999999999999E-2</c:v>
                </c:pt>
                <c:pt idx="104">
                  <c:v>2.5999999999999999E-2</c:v>
                </c:pt>
                <c:pt idx="105">
                  <c:v>2.6249999999999999E-2</c:v>
                </c:pt>
                <c:pt idx="106">
                  <c:v>2.6499999999999999E-2</c:v>
                </c:pt>
                <c:pt idx="107">
                  <c:v>2.6749999999999999E-2</c:v>
                </c:pt>
                <c:pt idx="108">
                  <c:v>2.7E-2</c:v>
                </c:pt>
                <c:pt idx="109">
                  <c:v>2.725E-2</c:v>
                </c:pt>
                <c:pt idx="110">
                  <c:v>2.75E-2</c:v>
                </c:pt>
                <c:pt idx="111">
                  <c:v>2.775E-2</c:v>
                </c:pt>
                <c:pt idx="112">
                  <c:v>2.8000000000000001E-2</c:v>
                </c:pt>
                <c:pt idx="113">
                  <c:v>2.8250000000000001E-2</c:v>
                </c:pt>
                <c:pt idx="114">
                  <c:v>2.8500000000000001E-2</c:v>
                </c:pt>
                <c:pt idx="115">
                  <c:v>2.8750000000000001E-2</c:v>
                </c:pt>
                <c:pt idx="116">
                  <c:v>2.9000000000000001E-2</c:v>
                </c:pt>
                <c:pt idx="117">
                  <c:v>2.9250000000000002E-2</c:v>
                </c:pt>
                <c:pt idx="118">
                  <c:v>2.9499999999999998E-2</c:v>
                </c:pt>
                <c:pt idx="119">
                  <c:v>2.9749999999999999E-2</c:v>
                </c:pt>
                <c:pt idx="120">
                  <c:v>0.03</c:v>
                </c:pt>
                <c:pt idx="121">
                  <c:v>3.0249999999999999E-2</c:v>
                </c:pt>
                <c:pt idx="122">
                  <c:v>3.0499999999999999E-2</c:v>
                </c:pt>
                <c:pt idx="123">
                  <c:v>3.075E-2</c:v>
                </c:pt>
                <c:pt idx="124">
                  <c:v>3.1E-2</c:v>
                </c:pt>
                <c:pt idx="125">
                  <c:v>3.125E-2</c:v>
                </c:pt>
                <c:pt idx="126">
                  <c:v>3.15E-2</c:v>
                </c:pt>
                <c:pt idx="127">
                  <c:v>3.175E-2</c:v>
                </c:pt>
                <c:pt idx="128">
                  <c:v>3.2000000000000001E-2</c:v>
                </c:pt>
              </c:numCache>
            </c:numRef>
          </c:xVal>
          <c:yVal>
            <c:numRef>
              <c:f>'test intero '!$K$3:$K$131</c:f>
              <c:numCache>
                <c:formatCode>0.000</c:formatCode>
                <c:ptCount val="129"/>
                <c:pt idx="0">
                  <c:v>0</c:v>
                </c:pt>
                <c:pt idx="1">
                  <c:v>4.9067674327418015E-2</c:v>
                </c:pt>
                <c:pt idx="2">
                  <c:v>9.8017140329560604E-2</c:v>
                </c:pt>
                <c:pt idx="3">
                  <c:v>0.14673047445536175</c:v>
                </c:pt>
                <c:pt idx="4">
                  <c:v>0.19509032201612825</c:v>
                </c:pt>
                <c:pt idx="5">
                  <c:v>0.24298017990326387</c:v>
                </c:pt>
                <c:pt idx="6">
                  <c:v>0.29028467725446233</c:v>
                </c:pt>
                <c:pt idx="7">
                  <c:v>0.33688985339222005</c:v>
                </c:pt>
                <c:pt idx="8">
                  <c:v>0.38268343236508978</c:v>
                </c:pt>
                <c:pt idx="9">
                  <c:v>0.42755509343028208</c:v>
                </c:pt>
                <c:pt idx="10">
                  <c:v>0.47139673682599764</c:v>
                </c:pt>
                <c:pt idx="11">
                  <c:v>0.51410274419322166</c:v>
                </c:pt>
                <c:pt idx="12">
                  <c:v>0.55557023301960218</c:v>
                </c:pt>
                <c:pt idx="13">
                  <c:v>0.59569930449243336</c:v>
                </c:pt>
                <c:pt idx="14">
                  <c:v>0.63439328416364549</c:v>
                </c:pt>
                <c:pt idx="15">
                  <c:v>0.67155895484701833</c:v>
                </c:pt>
                <c:pt idx="16">
                  <c:v>0.70710678118654746</c:v>
                </c:pt>
                <c:pt idx="17">
                  <c:v>0.74095112535495911</c:v>
                </c:pt>
                <c:pt idx="18">
                  <c:v>0.77301045336273699</c:v>
                </c:pt>
                <c:pt idx="19">
                  <c:v>0.80320753148064483</c:v>
                </c:pt>
                <c:pt idx="20">
                  <c:v>0.83146961230254524</c:v>
                </c:pt>
                <c:pt idx="21">
                  <c:v>0.85772861000027212</c:v>
                </c:pt>
                <c:pt idx="22">
                  <c:v>0.88192126434835494</c:v>
                </c:pt>
                <c:pt idx="23">
                  <c:v>0.90398929312344334</c:v>
                </c:pt>
                <c:pt idx="24">
                  <c:v>0.92387953251128674</c:v>
                </c:pt>
                <c:pt idx="25">
                  <c:v>0.94154406518302081</c:v>
                </c:pt>
                <c:pt idx="26">
                  <c:v>0.95694033573220894</c:v>
                </c:pt>
                <c:pt idx="27">
                  <c:v>0.97003125319454397</c:v>
                </c:pt>
                <c:pt idx="28">
                  <c:v>0.98078528040323043</c:v>
                </c:pt>
                <c:pt idx="29">
                  <c:v>0.98917650996478101</c:v>
                </c:pt>
                <c:pt idx="30">
                  <c:v>0.99518472667219682</c:v>
                </c:pt>
                <c:pt idx="31">
                  <c:v>0.99879545620517241</c:v>
                </c:pt>
                <c:pt idx="32">
                  <c:v>1</c:v>
                </c:pt>
                <c:pt idx="33">
                  <c:v>0.99879545620517241</c:v>
                </c:pt>
                <c:pt idx="34">
                  <c:v>0.99518472667219693</c:v>
                </c:pt>
                <c:pt idx="35">
                  <c:v>0.98917650996478101</c:v>
                </c:pt>
                <c:pt idx="36">
                  <c:v>0.98078528040323043</c:v>
                </c:pt>
                <c:pt idx="37">
                  <c:v>0.97003125319454397</c:v>
                </c:pt>
                <c:pt idx="38" formatCode="0.0000">
                  <c:v>0.95694033573220894</c:v>
                </c:pt>
                <c:pt idx="39" formatCode="0.0000">
                  <c:v>0.94154406518302081</c:v>
                </c:pt>
                <c:pt idx="40" formatCode="0.0000">
                  <c:v>0.92387953251128674</c:v>
                </c:pt>
                <c:pt idx="41" formatCode="0.0000">
                  <c:v>0.90398929312344345</c:v>
                </c:pt>
                <c:pt idx="42" formatCode="0.0000">
                  <c:v>0.88192126434835505</c:v>
                </c:pt>
                <c:pt idx="43" formatCode="0.0000">
                  <c:v>0.85772861000027212</c:v>
                </c:pt>
                <c:pt idx="44" formatCode="0.0000">
                  <c:v>0.83146961230254546</c:v>
                </c:pt>
                <c:pt idx="45" formatCode="0.0000">
                  <c:v>0.80320753148064494</c:v>
                </c:pt>
                <c:pt idx="46" formatCode="0.0000">
                  <c:v>0.7730104533627371</c:v>
                </c:pt>
                <c:pt idx="47" formatCode="0.0000">
                  <c:v>0.74095112535495899</c:v>
                </c:pt>
                <c:pt idx="48" formatCode="0.0000">
                  <c:v>0.70710678118654757</c:v>
                </c:pt>
                <c:pt idx="49" formatCode="0.0000">
                  <c:v>0.67155895484701855</c:v>
                </c:pt>
                <c:pt idx="50" formatCode="0.0000">
                  <c:v>0.63439328416364549</c:v>
                </c:pt>
                <c:pt idx="51" formatCode="0.0000">
                  <c:v>0.59569930449243347</c:v>
                </c:pt>
                <c:pt idx="52" formatCode="0.0000">
                  <c:v>0.55557023301960218</c:v>
                </c:pt>
                <c:pt idx="53" formatCode="0.0000">
                  <c:v>0.51410274419322177</c:v>
                </c:pt>
                <c:pt idx="54" formatCode="0.0000">
                  <c:v>0.47139673682599786</c:v>
                </c:pt>
                <c:pt idx="55" formatCode="0.0000">
                  <c:v>0.42755509343028203</c:v>
                </c:pt>
                <c:pt idx="56" formatCode="0.0000">
                  <c:v>0.38268343236508989</c:v>
                </c:pt>
                <c:pt idx="57" formatCode="0.0000">
                  <c:v>0.33688985339222033</c:v>
                </c:pt>
                <c:pt idx="58" formatCode="0.0000">
                  <c:v>0.29028467725446239</c:v>
                </c:pt>
                <c:pt idx="59" formatCode="0.0000">
                  <c:v>0.24298017990326407</c:v>
                </c:pt>
                <c:pt idx="60" formatCode="0.0000">
                  <c:v>0.19509032201612861</c:v>
                </c:pt>
                <c:pt idx="61" formatCode="0.0000">
                  <c:v>0.1467304744553618</c:v>
                </c:pt>
                <c:pt idx="62" formatCode="0.0000">
                  <c:v>9.8017140329560826E-2</c:v>
                </c:pt>
                <c:pt idx="63" formatCode="0.0000">
                  <c:v>4.9067674327417966E-2</c:v>
                </c:pt>
                <c:pt idx="64" formatCode="0.0000">
                  <c:v>1.22514845490862E-16</c:v>
                </c:pt>
                <c:pt idx="65" formatCode="0.0000">
                  <c:v>-4.9067674327417724E-2</c:v>
                </c:pt>
                <c:pt idx="66" formatCode="0.0000">
                  <c:v>-9.801714032956059E-2</c:v>
                </c:pt>
                <c:pt idx="67" formatCode="0.0000">
                  <c:v>-0.14673047445536158</c:v>
                </c:pt>
                <c:pt idx="68" formatCode="0.0000">
                  <c:v>-0.19509032201612836</c:v>
                </c:pt>
                <c:pt idx="69" formatCode="0.0000">
                  <c:v>-0.24298017990326382</c:v>
                </c:pt>
                <c:pt idx="70" formatCode="0.0000">
                  <c:v>-0.29028467725446211</c:v>
                </c:pt>
                <c:pt idx="71" formatCode="0.0000">
                  <c:v>-0.33688985339222011</c:v>
                </c:pt>
                <c:pt idx="72" formatCode="0.0000">
                  <c:v>-0.38268343236508967</c:v>
                </c:pt>
                <c:pt idx="73" formatCode="0.0000">
                  <c:v>-0.42755509343028181</c:v>
                </c:pt>
                <c:pt idx="74" formatCode="0.0000">
                  <c:v>-0.47139673682599764</c:v>
                </c:pt>
                <c:pt idx="75" formatCode="0.0000">
                  <c:v>-0.51410274419322155</c:v>
                </c:pt>
                <c:pt idx="76" formatCode="0.0000">
                  <c:v>-0.55557023301960196</c:v>
                </c:pt>
                <c:pt idx="77" formatCode="0.0000">
                  <c:v>-0.59569930449243325</c:v>
                </c:pt>
                <c:pt idx="78" formatCode="0.0000">
                  <c:v>-0.63439328416364527</c:v>
                </c:pt>
                <c:pt idx="79" formatCode="0.0000">
                  <c:v>-0.67155895484701844</c:v>
                </c:pt>
                <c:pt idx="80" formatCode="0.0000">
                  <c:v>-0.70710678118654746</c:v>
                </c:pt>
                <c:pt idx="81" formatCode="0.0000">
                  <c:v>-0.74095112535495888</c:v>
                </c:pt>
                <c:pt idx="82" formatCode="0.0000">
                  <c:v>-0.77301045336273666</c:v>
                </c:pt>
                <c:pt idx="83" formatCode="0.0000">
                  <c:v>-0.80320753148064505</c:v>
                </c:pt>
                <c:pt idx="84" formatCode="0.0000">
                  <c:v>-0.83146961230254524</c:v>
                </c:pt>
                <c:pt idx="85" formatCode="0.0000">
                  <c:v>-0.85772861000027201</c:v>
                </c:pt>
                <c:pt idx="86" formatCode="0.0000">
                  <c:v>-0.88192126434835494</c:v>
                </c:pt>
                <c:pt idx="87" formatCode="0.0000">
                  <c:v>-0.90398929312344312</c:v>
                </c:pt>
                <c:pt idx="88" formatCode="0.0000">
                  <c:v>-0.92387953251128652</c:v>
                </c:pt>
                <c:pt idx="89" formatCode="0.0000">
                  <c:v>-0.94154406518302081</c:v>
                </c:pt>
                <c:pt idx="90" formatCode="0.0000">
                  <c:v>-0.95694033573220882</c:v>
                </c:pt>
                <c:pt idx="91" formatCode="0.0000">
                  <c:v>-0.97003125319454397</c:v>
                </c:pt>
                <c:pt idx="92" formatCode="0.0000">
                  <c:v>-0.98078528040323032</c:v>
                </c:pt>
                <c:pt idx="93" formatCode="0.0000">
                  <c:v>-0.9891765099647809</c:v>
                </c:pt>
                <c:pt idx="94" formatCode="0.0000">
                  <c:v>-0.99518472667219693</c:v>
                </c:pt>
                <c:pt idx="95" formatCode="0.0000">
                  <c:v>-0.99879545620517241</c:v>
                </c:pt>
                <c:pt idx="96" formatCode="0.0000">
                  <c:v>-1</c:v>
                </c:pt>
                <c:pt idx="97" formatCode="0.0000">
                  <c:v>-0.99879545620517241</c:v>
                </c:pt>
                <c:pt idx="98" formatCode="0.0000">
                  <c:v>-0.99518472667219693</c:v>
                </c:pt>
                <c:pt idx="99" formatCode="0.0000">
                  <c:v>-0.9891765099647809</c:v>
                </c:pt>
                <c:pt idx="100" formatCode="0.0000">
                  <c:v>-0.98078528040323043</c:v>
                </c:pt>
                <c:pt idx="101" formatCode="0.0000">
                  <c:v>-0.97003125319454397</c:v>
                </c:pt>
                <c:pt idx="102" formatCode="0.0000">
                  <c:v>-0.95694033573220894</c:v>
                </c:pt>
                <c:pt idx="103" formatCode="0.0000">
                  <c:v>-0.94154406518302092</c:v>
                </c:pt>
                <c:pt idx="104" formatCode="0.0000">
                  <c:v>-0.92387953251128663</c:v>
                </c:pt>
                <c:pt idx="105" formatCode="0.0000">
                  <c:v>-0.90398929312344334</c:v>
                </c:pt>
                <c:pt idx="106" formatCode="0.0000">
                  <c:v>-0.88192126434835505</c:v>
                </c:pt>
                <c:pt idx="107" formatCode="0.0000">
                  <c:v>-0.85772861000027223</c:v>
                </c:pt>
                <c:pt idx="108" formatCode="0.0000">
                  <c:v>-0.83146961230254546</c:v>
                </c:pt>
                <c:pt idx="109" formatCode="0.0000">
                  <c:v>-0.80320753148064528</c:v>
                </c:pt>
                <c:pt idx="110" formatCode="0.0000">
                  <c:v>-0.77301045336273688</c:v>
                </c:pt>
                <c:pt idx="111" formatCode="0.0000">
                  <c:v>-0.74095112535495911</c:v>
                </c:pt>
                <c:pt idx="112" formatCode="0.0000">
                  <c:v>-0.70710678118654768</c:v>
                </c:pt>
                <c:pt idx="113" formatCode="0.0000">
                  <c:v>-0.67155895484701866</c:v>
                </c:pt>
                <c:pt idx="114" formatCode="0.0000">
                  <c:v>-0.63439328416364593</c:v>
                </c:pt>
                <c:pt idx="115" formatCode="0.0000">
                  <c:v>-0.59569930449243325</c:v>
                </c:pt>
                <c:pt idx="116" formatCode="0.0000">
                  <c:v>-0.55557023301960218</c:v>
                </c:pt>
                <c:pt idx="117" formatCode="0.0000">
                  <c:v>-0.51410274419322188</c:v>
                </c:pt>
                <c:pt idx="118" formatCode="0.0000">
                  <c:v>-0.47139673682599792</c:v>
                </c:pt>
                <c:pt idx="119" formatCode="0.0000">
                  <c:v>-0.42755509343028253</c:v>
                </c:pt>
                <c:pt idx="120" formatCode="0.0000">
                  <c:v>-0.38268343236509039</c:v>
                </c:pt>
                <c:pt idx="121" formatCode="0.0000">
                  <c:v>-0.33688985339222</c:v>
                </c:pt>
                <c:pt idx="122" formatCode="0.0000">
                  <c:v>-0.2902846772544625</c:v>
                </c:pt>
                <c:pt idx="123" formatCode="0.0000">
                  <c:v>-0.24298017990326418</c:v>
                </c:pt>
                <c:pt idx="124" formatCode="0.0000">
                  <c:v>-0.19509032201612872</c:v>
                </c:pt>
                <c:pt idx="125" formatCode="0.0000">
                  <c:v>-0.14673047445536239</c:v>
                </c:pt>
                <c:pt idx="126" formatCode="0.0000">
                  <c:v>-9.8017140329560506E-2</c:v>
                </c:pt>
                <c:pt idx="127" formatCode="0.0000">
                  <c:v>-4.9067674327418091E-2</c:v>
                </c:pt>
                <c:pt idx="128" formatCode="0.0000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21A-4A7D-B465-B42C6AF27CC8}"/>
            </c:ext>
          </c:extLst>
        </c:ser>
        <c:ser>
          <c:idx val="0"/>
          <c:order val="3"/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'test intero '!$Z$3:$Z$67</c:f>
              <c:numCache>
                <c:formatCode>General</c:formatCode>
                <c:ptCount val="65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  <c:pt idx="9">
                  <c:v>2.2499999999999998E-3</c:v>
                </c:pt>
                <c:pt idx="10">
                  <c:v>2.5000000000000001E-3</c:v>
                </c:pt>
                <c:pt idx="11">
                  <c:v>2.7499999999999998E-3</c:v>
                </c:pt>
                <c:pt idx="12">
                  <c:v>3.0000000000000001E-3</c:v>
                </c:pt>
                <c:pt idx="13">
                  <c:v>3.2499999999999999E-3</c:v>
                </c:pt>
                <c:pt idx="14">
                  <c:v>3.5000000000000001E-3</c:v>
                </c:pt>
                <c:pt idx="15">
                  <c:v>3.7499999999999999E-3</c:v>
                </c:pt>
                <c:pt idx="16">
                  <c:v>4.0000000000000001E-3</c:v>
                </c:pt>
                <c:pt idx="17">
                  <c:v>4.2500000000000003E-3</c:v>
                </c:pt>
                <c:pt idx="18">
                  <c:v>4.4999999999999997E-3</c:v>
                </c:pt>
                <c:pt idx="19">
                  <c:v>4.7499999999999999E-3</c:v>
                </c:pt>
                <c:pt idx="20">
                  <c:v>5.0000000000000001E-3</c:v>
                </c:pt>
                <c:pt idx="21">
                  <c:v>5.2500000000000003E-3</c:v>
                </c:pt>
                <c:pt idx="22">
                  <c:v>5.4999999999999997E-3</c:v>
                </c:pt>
                <c:pt idx="23">
                  <c:v>5.7499999999999999E-3</c:v>
                </c:pt>
                <c:pt idx="24">
                  <c:v>6.0000000000000001E-3</c:v>
                </c:pt>
                <c:pt idx="25">
                  <c:v>6.2500000000000003E-3</c:v>
                </c:pt>
                <c:pt idx="26">
                  <c:v>6.4999999999999997E-3</c:v>
                </c:pt>
                <c:pt idx="27">
                  <c:v>6.7499999999999999E-3</c:v>
                </c:pt>
                <c:pt idx="28">
                  <c:v>7.0000000000000001E-3</c:v>
                </c:pt>
                <c:pt idx="29">
                  <c:v>7.2500000000000004E-3</c:v>
                </c:pt>
                <c:pt idx="30">
                  <c:v>7.4999999999999997E-3</c:v>
                </c:pt>
                <c:pt idx="31">
                  <c:v>7.7499999999999999E-3</c:v>
                </c:pt>
                <c:pt idx="32">
                  <c:v>8.0000000000000002E-3</c:v>
                </c:pt>
                <c:pt idx="33">
                  <c:v>8.2500000000000004E-3</c:v>
                </c:pt>
                <c:pt idx="34">
                  <c:v>8.5000000000000006E-3</c:v>
                </c:pt>
                <c:pt idx="35">
                  <c:v>8.7500000000000008E-3</c:v>
                </c:pt>
                <c:pt idx="36">
                  <c:v>8.9999999999999993E-3</c:v>
                </c:pt>
                <c:pt idx="37">
                  <c:v>9.2499999999999995E-3</c:v>
                </c:pt>
                <c:pt idx="38">
                  <c:v>9.4999999999999998E-3</c:v>
                </c:pt>
                <c:pt idx="39">
                  <c:v>9.75E-3</c:v>
                </c:pt>
                <c:pt idx="40">
                  <c:v>0.01</c:v>
                </c:pt>
                <c:pt idx="41">
                  <c:v>1.025E-2</c:v>
                </c:pt>
                <c:pt idx="42">
                  <c:v>1.0500000000000001E-2</c:v>
                </c:pt>
                <c:pt idx="43">
                  <c:v>1.0749999999999999E-2</c:v>
                </c:pt>
                <c:pt idx="44">
                  <c:v>1.0999999999999999E-2</c:v>
                </c:pt>
                <c:pt idx="45">
                  <c:v>1.125E-2</c:v>
                </c:pt>
                <c:pt idx="46">
                  <c:v>1.15E-2</c:v>
                </c:pt>
                <c:pt idx="47">
                  <c:v>1.175E-2</c:v>
                </c:pt>
                <c:pt idx="48">
                  <c:v>1.2E-2</c:v>
                </c:pt>
                <c:pt idx="49">
                  <c:v>1.225E-2</c:v>
                </c:pt>
                <c:pt idx="50">
                  <c:v>1.2500000000000001E-2</c:v>
                </c:pt>
                <c:pt idx="51">
                  <c:v>1.2749999999999999E-2</c:v>
                </c:pt>
                <c:pt idx="52">
                  <c:v>1.2999999999999999E-2</c:v>
                </c:pt>
                <c:pt idx="53">
                  <c:v>1.325E-2</c:v>
                </c:pt>
                <c:pt idx="54">
                  <c:v>1.35E-2</c:v>
                </c:pt>
                <c:pt idx="55">
                  <c:v>1.375E-2</c:v>
                </c:pt>
                <c:pt idx="56">
                  <c:v>1.4E-2</c:v>
                </c:pt>
                <c:pt idx="57">
                  <c:v>1.4250000000000001E-2</c:v>
                </c:pt>
                <c:pt idx="58">
                  <c:v>1.4500000000000001E-2</c:v>
                </c:pt>
                <c:pt idx="59">
                  <c:v>1.4749999999999999E-2</c:v>
                </c:pt>
                <c:pt idx="60">
                  <c:v>1.4999999999999999E-2</c:v>
                </c:pt>
                <c:pt idx="61">
                  <c:v>1.525E-2</c:v>
                </c:pt>
                <c:pt idx="62">
                  <c:v>1.55E-2</c:v>
                </c:pt>
                <c:pt idx="63">
                  <c:v>1.575E-2</c:v>
                </c:pt>
                <c:pt idx="64">
                  <c:v>1.6E-2</c:v>
                </c:pt>
              </c:numCache>
            </c:numRef>
          </c:xVal>
          <c:yVal>
            <c:numRef>
              <c:f>'test intero '!$AA$3:$AA$67</c:f>
              <c:numCache>
                <c:formatCode>0.0000</c:formatCode>
                <c:ptCount val="65"/>
                <c:pt idx="0">
                  <c:v>0</c:v>
                </c:pt>
                <c:pt idx="1">
                  <c:v>9.8017140329560604E-2</c:v>
                </c:pt>
                <c:pt idx="2">
                  <c:v>0.19509032201612825</c:v>
                </c:pt>
                <c:pt idx="3">
                  <c:v>0.29028467725446233</c:v>
                </c:pt>
                <c:pt idx="4">
                  <c:v>0.38268343236508978</c:v>
                </c:pt>
                <c:pt idx="5">
                  <c:v>0.47139673682599764</c:v>
                </c:pt>
                <c:pt idx="6">
                  <c:v>0.55557023301960218</c:v>
                </c:pt>
                <c:pt idx="7">
                  <c:v>0.63439328416364549</c:v>
                </c:pt>
                <c:pt idx="8">
                  <c:v>0.70710678118654746</c:v>
                </c:pt>
                <c:pt idx="9">
                  <c:v>0.77301045336273699</c:v>
                </c:pt>
                <c:pt idx="10">
                  <c:v>0.83146961230254524</c:v>
                </c:pt>
                <c:pt idx="11">
                  <c:v>0.88192126434835494</c:v>
                </c:pt>
                <c:pt idx="12">
                  <c:v>0.92387953251128674</c:v>
                </c:pt>
                <c:pt idx="13">
                  <c:v>0.95694033573220894</c:v>
                </c:pt>
                <c:pt idx="14">
                  <c:v>0.98078528040323043</c:v>
                </c:pt>
                <c:pt idx="15">
                  <c:v>0.99518472667219682</c:v>
                </c:pt>
                <c:pt idx="16">
                  <c:v>1</c:v>
                </c:pt>
                <c:pt idx="17">
                  <c:v>0.99518472667219693</c:v>
                </c:pt>
                <c:pt idx="18">
                  <c:v>0.98078528040323043</c:v>
                </c:pt>
                <c:pt idx="19">
                  <c:v>0.95694033573220894</c:v>
                </c:pt>
                <c:pt idx="20">
                  <c:v>0.92387953251128674</c:v>
                </c:pt>
                <c:pt idx="21">
                  <c:v>0.88192126434835505</c:v>
                </c:pt>
                <c:pt idx="22">
                  <c:v>0.83146961230254546</c:v>
                </c:pt>
                <c:pt idx="23">
                  <c:v>0.7730104533627371</c:v>
                </c:pt>
                <c:pt idx="24">
                  <c:v>0.70710678118654757</c:v>
                </c:pt>
                <c:pt idx="25">
                  <c:v>0.63439328416364549</c:v>
                </c:pt>
                <c:pt idx="26">
                  <c:v>0.55557023301960218</c:v>
                </c:pt>
                <c:pt idx="27">
                  <c:v>0.47139673682599786</c:v>
                </c:pt>
                <c:pt idx="28">
                  <c:v>0.38268343236508989</c:v>
                </c:pt>
                <c:pt idx="29">
                  <c:v>0.29028467725446239</c:v>
                </c:pt>
                <c:pt idx="30">
                  <c:v>0.19509032201612861</c:v>
                </c:pt>
                <c:pt idx="31">
                  <c:v>9.8017140329560826E-2</c:v>
                </c:pt>
                <c:pt idx="32">
                  <c:v>1.22514845490862E-16</c:v>
                </c:pt>
                <c:pt idx="33">
                  <c:v>-9.801714032956059E-2</c:v>
                </c:pt>
                <c:pt idx="34">
                  <c:v>-0.19509032201612836</c:v>
                </c:pt>
                <c:pt idx="35">
                  <c:v>-0.29028467725446211</c:v>
                </c:pt>
                <c:pt idx="36">
                  <c:v>-0.38268343236508967</c:v>
                </c:pt>
                <c:pt idx="37">
                  <c:v>-0.47139673682599764</c:v>
                </c:pt>
                <c:pt idx="38">
                  <c:v>-0.55557023301960196</c:v>
                </c:pt>
                <c:pt idx="39">
                  <c:v>-0.63439328416364527</c:v>
                </c:pt>
                <c:pt idx="40">
                  <c:v>-0.70710678118654746</c:v>
                </c:pt>
                <c:pt idx="41">
                  <c:v>-0.77301045336273666</c:v>
                </c:pt>
                <c:pt idx="42">
                  <c:v>-0.83146961230254524</c:v>
                </c:pt>
                <c:pt idx="43">
                  <c:v>-0.88192126434835494</c:v>
                </c:pt>
                <c:pt idx="44">
                  <c:v>-0.92387953251128652</c:v>
                </c:pt>
                <c:pt idx="45">
                  <c:v>-0.95694033573220882</c:v>
                </c:pt>
                <c:pt idx="46">
                  <c:v>-0.98078528040323032</c:v>
                </c:pt>
                <c:pt idx="47">
                  <c:v>-0.99518472667219693</c:v>
                </c:pt>
                <c:pt idx="48">
                  <c:v>-1</c:v>
                </c:pt>
                <c:pt idx="49">
                  <c:v>-0.99518472667219693</c:v>
                </c:pt>
                <c:pt idx="50">
                  <c:v>-0.98078528040323043</c:v>
                </c:pt>
                <c:pt idx="51">
                  <c:v>-0.95694033573220894</c:v>
                </c:pt>
                <c:pt idx="52">
                  <c:v>-0.92387953251128663</c:v>
                </c:pt>
                <c:pt idx="53">
                  <c:v>-0.88192126434835505</c:v>
                </c:pt>
                <c:pt idx="54">
                  <c:v>-0.83146961230254546</c:v>
                </c:pt>
                <c:pt idx="55">
                  <c:v>-0.77301045336273688</c:v>
                </c:pt>
                <c:pt idx="56">
                  <c:v>-0.70710678118654768</c:v>
                </c:pt>
                <c:pt idx="57">
                  <c:v>-0.63439328416364593</c:v>
                </c:pt>
                <c:pt idx="58">
                  <c:v>-0.55557023301960218</c:v>
                </c:pt>
                <c:pt idx="59">
                  <c:v>-0.47139673682599792</c:v>
                </c:pt>
                <c:pt idx="60">
                  <c:v>-0.38268343236509039</c:v>
                </c:pt>
                <c:pt idx="61">
                  <c:v>-0.2902846772544625</c:v>
                </c:pt>
                <c:pt idx="62">
                  <c:v>-0.19509032201612872</c:v>
                </c:pt>
                <c:pt idx="63">
                  <c:v>-9.8017140329560506E-2</c:v>
                </c:pt>
                <c:pt idx="64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21A-4A7D-B465-B42C6AF2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5534320"/>
        <c:axId val="1475535152"/>
      </c:scatterChart>
      <c:valAx>
        <c:axId val="147553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75535152"/>
        <c:crosses val="autoZero"/>
        <c:crossBetween val="midCat"/>
      </c:valAx>
      <c:valAx>
        <c:axId val="147553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75534320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'test intero '!$Z$3:$Z$67</c:f>
              <c:numCache>
                <c:formatCode>General</c:formatCode>
                <c:ptCount val="65"/>
                <c:pt idx="0">
                  <c:v>0</c:v>
                </c:pt>
                <c:pt idx="1">
                  <c:v>2.5000000000000001E-4</c:v>
                </c:pt>
                <c:pt idx="2">
                  <c:v>5.0000000000000001E-4</c:v>
                </c:pt>
                <c:pt idx="3">
                  <c:v>7.5000000000000002E-4</c:v>
                </c:pt>
                <c:pt idx="4">
                  <c:v>1E-3</c:v>
                </c:pt>
                <c:pt idx="5">
                  <c:v>1.25E-3</c:v>
                </c:pt>
                <c:pt idx="6">
                  <c:v>1.5E-3</c:v>
                </c:pt>
                <c:pt idx="7">
                  <c:v>1.75E-3</c:v>
                </c:pt>
                <c:pt idx="8">
                  <c:v>2E-3</c:v>
                </c:pt>
                <c:pt idx="9">
                  <c:v>2.2499999999999998E-3</c:v>
                </c:pt>
                <c:pt idx="10">
                  <c:v>2.5000000000000001E-3</c:v>
                </c:pt>
                <c:pt idx="11">
                  <c:v>2.7499999999999998E-3</c:v>
                </c:pt>
                <c:pt idx="12">
                  <c:v>3.0000000000000001E-3</c:v>
                </c:pt>
                <c:pt idx="13">
                  <c:v>3.2499999999999999E-3</c:v>
                </c:pt>
                <c:pt idx="14">
                  <c:v>3.5000000000000001E-3</c:v>
                </c:pt>
                <c:pt idx="15">
                  <c:v>3.7499999999999999E-3</c:v>
                </c:pt>
                <c:pt idx="16">
                  <c:v>4.0000000000000001E-3</c:v>
                </c:pt>
                <c:pt idx="17">
                  <c:v>4.2500000000000003E-3</c:v>
                </c:pt>
                <c:pt idx="18">
                  <c:v>4.4999999999999997E-3</c:v>
                </c:pt>
                <c:pt idx="19">
                  <c:v>4.7499999999999999E-3</c:v>
                </c:pt>
                <c:pt idx="20">
                  <c:v>5.0000000000000001E-3</c:v>
                </c:pt>
                <c:pt idx="21">
                  <c:v>5.2500000000000003E-3</c:v>
                </c:pt>
                <c:pt idx="22">
                  <c:v>5.4999999999999997E-3</c:v>
                </c:pt>
                <c:pt idx="23">
                  <c:v>5.7499999999999999E-3</c:v>
                </c:pt>
                <c:pt idx="24">
                  <c:v>6.0000000000000001E-3</c:v>
                </c:pt>
                <c:pt idx="25">
                  <c:v>6.2500000000000003E-3</c:v>
                </c:pt>
                <c:pt idx="26">
                  <c:v>6.4999999999999997E-3</c:v>
                </c:pt>
                <c:pt idx="27">
                  <c:v>6.7499999999999999E-3</c:v>
                </c:pt>
                <c:pt idx="28">
                  <c:v>7.0000000000000001E-3</c:v>
                </c:pt>
                <c:pt idx="29">
                  <c:v>7.2500000000000004E-3</c:v>
                </c:pt>
                <c:pt idx="30">
                  <c:v>7.4999999999999997E-3</c:v>
                </c:pt>
                <c:pt idx="31">
                  <c:v>7.7499999999999999E-3</c:v>
                </c:pt>
                <c:pt idx="32">
                  <c:v>8.0000000000000002E-3</c:v>
                </c:pt>
                <c:pt idx="33">
                  <c:v>8.2500000000000004E-3</c:v>
                </c:pt>
                <c:pt idx="34">
                  <c:v>8.5000000000000006E-3</c:v>
                </c:pt>
                <c:pt idx="35">
                  <c:v>8.7500000000000008E-3</c:v>
                </c:pt>
                <c:pt idx="36">
                  <c:v>8.9999999999999993E-3</c:v>
                </c:pt>
                <c:pt idx="37">
                  <c:v>9.2499999999999995E-3</c:v>
                </c:pt>
                <c:pt idx="38">
                  <c:v>9.4999999999999998E-3</c:v>
                </c:pt>
                <c:pt idx="39">
                  <c:v>9.75E-3</c:v>
                </c:pt>
                <c:pt idx="40">
                  <c:v>0.01</c:v>
                </c:pt>
                <c:pt idx="41">
                  <c:v>1.025E-2</c:v>
                </c:pt>
                <c:pt idx="42">
                  <c:v>1.0500000000000001E-2</c:v>
                </c:pt>
                <c:pt idx="43">
                  <c:v>1.0749999999999999E-2</c:v>
                </c:pt>
                <c:pt idx="44">
                  <c:v>1.0999999999999999E-2</c:v>
                </c:pt>
                <c:pt idx="45">
                  <c:v>1.125E-2</c:v>
                </c:pt>
                <c:pt idx="46">
                  <c:v>1.15E-2</c:v>
                </c:pt>
                <c:pt idx="47">
                  <c:v>1.175E-2</c:v>
                </c:pt>
                <c:pt idx="48">
                  <c:v>1.2E-2</c:v>
                </c:pt>
                <c:pt idx="49">
                  <c:v>1.225E-2</c:v>
                </c:pt>
                <c:pt idx="50">
                  <c:v>1.2500000000000001E-2</c:v>
                </c:pt>
                <c:pt idx="51">
                  <c:v>1.2749999999999999E-2</c:v>
                </c:pt>
                <c:pt idx="52">
                  <c:v>1.2999999999999999E-2</c:v>
                </c:pt>
                <c:pt idx="53">
                  <c:v>1.325E-2</c:v>
                </c:pt>
                <c:pt idx="54">
                  <c:v>1.35E-2</c:v>
                </c:pt>
                <c:pt idx="55">
                  <c:v>1.375E-2</c:v>
                </c:pt>
                <c:pt idx="56">
                  <c:v>1.4E-2</c:v>
                </c:pt>
                <c:pt idx="57">
                  <c:v>1.4250000000000001E-2</c:v>
                </c:pt>
                <c:pt idx="58">
                  <c:v>1.4500000000000001E-2</c:v>
                </c:pt>
                <c:pt idx="59">
                  <c:v>1.4749999999999999E-2</c:v>
                </c:pt>
                <c:pt idx="60">
                  <c:v>1.4999999999999999E-2</c:v>
                </c:pt>
                <c:pt idx="61">
                  <c:v>1.525E-2</c:v>
                </c:pt>
                <c:pt idx="62">
                  <c:v>1.55E-2</c:v>
                </c:pt>
                <c:pt idx="63">
                  <c:v>1.575E-2</c:v>
                </c:pt>
                <c:pt idx="64">
                  <c:v>1.6E-2</c:v>
                </c:pt>
              </c:numCache>
            </c:numRef>
          </c:xVal>
          <c:yVal>
            <c:numRef>
              <c:f>'test intero '!$AA$3:$AA$67</c:f>
              <c:numCache>
                <c:formatCode>0.0000</c:formatCode>
                <c:ptCount val="65"/>
                <c:pt idx="0">
                  <c:v>0</c:v>
                </c:pt>
                <c:pt idx="1">
                  <c:v>9.8017140329560604E-2</c:v>
                </c:pt>
                <c:pt idx="2">
                  <c:v>0.19509032201612825</c:v>
                </c:pt>
                <c:pt idx="3">
                  <c:v>0.29028467725446233</c:v>
                </c:pt>
                <c:pt idx="4">
                  <c:v>0.38268343236508978</c:v>
                </c:pt>
                <c:pt idx="5">
                  <c:v>0.47139673682599764</c:v>
                </c:pt>
                <c:pt idx="6">
                  <c:v>0.55557023301960218</c:v>
                </c:pt>
                <c:pt idx="7">
                  <c:v>0.63439328416364549</c:v>
                </c:pt>
                <c:pt idx="8">
                  <c:v>0.70710678118654746</c:v>
                </c:pt>
                <c:pt idx="9">
                  <c:v>0.77301045336273699</c:v>
                </c:pt>
                <c:pt idx="10">
                  <c:v>0.83146961230254524</c:v>
                </c:pt>
                <c:pt idx="11">
                  <c:v>0.88192126434835494</c:v>
                </c:pt>
                <c:pt idx="12">
                  <c:v>0.92387953251128674</c:v>
                </c:pt>
                <c:pt idx="13">
                  <c:v>0.95694033573220894</c:v>
                </c:pt>
                <c:pt idx="14">
                  <c:v>0.98078528040323043</c:v>
                </c:pt>
                <c:pt idx="15">
                  <c:v>0.99518472667219682</c:v>
                </c:pt>
                <c:pt idx="16">
                  <c:v>1</c:v>
                </c:pt>
                <c:pt idx="17">
                  <c:v>0.99518472667219693</c:v>
                </c:pt>
                <c:pt idx="18">
                  <c:v>0.98078528040323043</c:v>
                </c:pt>
                <c:pt idx="19">
                  <c:v>0.95694033573220894</c:v>
                </c:pt>
                <c:pt idx="20">
                  <c:v>0.92387953251128674</c:v>
                </c:pt>
                <c:pt idx="21">
                  <c:v>0.88192126434835505</c:v>
                </c:pt>
                <c:pt idx="22">
                  <c:v>0.83146961230254546</c:v>
                </c:pt>
                <c:pt idx="23">
                  <c:v>0.7730104533627371</c:v>
                </c:pt>
                <c:pt idx="24">
                  <c:v>0.70710678118654757</c:v>
                </c:pt>
                <c:pt idx="25">
                  <c:v>0.63439328416364549</c:v>
                </c:pt>
                <c:pt idx="26">
                  <c:v>0.55557023301960218</c:v>
                </c:pt>
                <c:pt idx="27">
                  <c:v>0.47139673682599786</c:v>
                </c:pt>
                <c:pt idx="28">
                  <c:v>0.38268343236508989</c:v>
                </c:pt>
                <c:pt idx="29">
                  <c:v>0.29028467725446239</c:v>
                </c:pt>
                <c:pt idx="30">
                  <c:v>0.19509032201612861</c:v>
                </c:pt>
                <c:pt idx="31">
                  <c:v>9.8017140329560826E-2</c:v>
                </c:pt>
                <c:pt idx="32">
                  <c:v>1.22514845490862E-16</c:v>
                </c:pt>
                <c:pt idx="33">
                  <c:v>-9.801714032956059E-2</c:v>
                </c:pt>
                <c:pt idx="34">
                  <c:v>-0.19509032201612836</c:v>
                </c:pt>
                <c:pt idx="35">
                  <c:v>-0.29028467725446211</c:v>
                </c:pt>
                <c:pt idx="36">
                  <c:v>-0.38268343236508967</c:v>
                </c:pt>
                <c:pt idx="37">
                  <c:v>-0.47139673682599764</c:v>
                </c:pt>
                <c:pt idx="38">
                  <c:v>-0.55557023301960196</c:v>
                </c:pt>
                <c:pt idx="39">
                  <c:v>-0.63439328416364527</c:v>
                </c:pt>
                <c:pt idx="40">
                  <c:v>-0.70710678118654746</c:v>
                </c:pt>
                <c:pt idx="41">
                  <c:v>-0.77301045336273666</c:v>
                </c:pt>
                <c:pt idx="42">
                  <c:v>-0.83146961230254524</c:v>
                </c:pt>
                <c:pt idx="43">
                  <c:v>-0.88192126434835494</c:v>
                </c:pt>
                <c:pt idx="44">
                  <c:v>-0.92387953251128652</c:v>
                </c:pt>
                <c:pt idx="45">
                  <c:v>-0.95694033573220882</c:v>
                </c:pt>
                <c:pt idx="46">
                  <c:v>-0.98078528040323032</c:v>
                </c:pt>
                <c:pt idx="47">
                  <c:v>-0.99518472667219693</c:v>
                </c:pt>
                <c:pt idx="48">
                  <c:v>-1</c:v>
                </c:pt>
                <c:pt idx="49">
                  <c:v>-0.99518472667219693</c:v>
                </c:pt>
                <c:pt idx="50">
                  <c:v>-0.98078528040323043</c:v>
                </c:pt>
                <c:pt idx="51">
                  <c:v>-0.95694033573220894</c:v>
                </c:pt>
                <c:pt idx="52">
                  <c:v>-0.92387953251128663</c:v>
                </c:pt>
                <c:pt idx="53">
                  <c:v>-0.88192126434835505</c:v>
                </c:pt>
                <c:pt idx="54">
                  <c:v>-0.83146961230254546</c:v>
                </c:pt>
                <c:pt idx="55">
                  <c:v>-0.77301045336273688</c:v>
                </c:pt>
                <c:pt idx="56">
                  <c:v>-0.70710678118654768</c:v>
                </c:pt>
                <c:pt idx="57">
                  <c:v>-0.63439328416364593</c:v>
                </c:pt>
                <c:pt idx="58">
                  <c:v>-0.55557023301960218</c:v>
                </c:pt>
                <c:pt idx="59">
                  <c:v>-0.47139673682599792</c:v>
                </c:pt>
                <c:pt idx="60">
                  <c:v>-0.38268343236509039</c:v>
                </c:pt>
                <c:pt idx="61">
                  <c:v>-0.2902846772544625</c:v>
                </c:pt>
                <c:pt idx="62">
                  <c:v>-0.19509032201612872</c:v>
                </c:pt>
                <c:pt idx="63">
                  <c:v>-9.8017140329560506E-2</c:v>
                </c:pt>
                <c:pt idx="64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97-493A-996C-17196B6F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5534320"/>
        <c:axId val="1475535152"/>
      </c:scatterChart>
      <c:valAx>
        <c:axId val="147553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75535152"/>
        <c:crosses val="autoZero"/>
        <c:crossBetween val="midCat"/>
      </c:valAx>
      <c:valAx>
        <c:axId val="147553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75534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312089</xdr:colOff>
      <xdr:row>0</xdr:row>
      <xdr:rowOff>56763</xdr:rowOff>
    </xdr:from>
    <xdr:to>
      <xdr:col>4</xdr:col>
      <xdr:colOff>26737</xdr:colOff>
      <xdr:row>15</xdr:row>
      <xdr:rowOff>56763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D85EB03-A441-4C73-9C75-32C747934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319709</xdr:colOff>
      <xdr:row>15</xdr:row>
      <xdr:rowOff>99060</xdr:rowOff>
    </xdr:from>
    <xdr:to>
      <xdr:col>3</xdr:col>
      <xdr:colOff>534737</xdr:colOff>
      <xdr:row>30</xdr:row>
      <xdr:rowOff>99060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FF06B68-49F3-45AA-B63B-98FD09136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358140</xdr:colOff>
      <xdr:row>44</xdr:row>
      <xdr:rowOff>129540</xdr:rowOff>
    </xdr:from>
    <xdr:to>
      <xdr:col>19</xdr:col>
      <xdr:colOff>1242060</xdr:colOff>
      <xdr:row>59</xdr:row>
      <xdr:rowOff>129540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D0A338C-2185-4C72-8A66-5D2E65DB3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534738</xdr:colOff>
      <xdr:row>14</xdr:row>
      <xdr:rowOff>91894</xdr:rowOff>
    </xdr:from>
    <xdr:to>
      <xdr:col>22</xdr:col>
      <xdr:colOff>369553</xdr:colOff>
      <xdr:row>37</xdr:row>
      <xdr:rowOff>160419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BD6581-897A-4631-9DC6-55D553A49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33421</xdr:colOff>
      <xdr:row>37</xdr:row>
      <xdr:rowOff>65505</xdr:rowOff>
    </xdr:from>
    <xdr:to>
      <xdr:col>16</xdr:col>
      <xdr:colOff>447842</xdr:colOff>
      <xdr:row>52</xdr:row>
      <xdr:rowOff>1336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A22995-D989-416A-8D51-33F3B47F0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F7444-2066-4D51-A219-4E2F8682757B}">
  <dimension ref="A1:J131"/>
  <sheetViews>
    <sheetView topLeftCell="A19" zoomScale="75" workbookViewId="0">
      <selection activeCell="F6" sqref="F6"/>
    </sheetView>
  </sheetViews>
  <sheetFormatPr defaultRowHeight="14.4" x14ac:dyDescent="0.3"/>
  <cols>
    <col min="1" max="2" width="8.88671875" style="2"/>
    <col min="3" max="3" width="13.44140625" style="2" customWidth="1"/>
    <col min="4" max="4" width="19.21875" style="2" customWidth="1"/>
    <col min="8" max="8" width="11.77734375" customWidth="1"/>
    <col min="10" max="10" width="22" style="1" customWidth="1"/>
  </cols>
  <sheetData>
    <row r="1" spans="1:10" s="19" customFormat="1" ht="28.8" x14ac:dyDescent="0.3">
      <c r="A1" s="18"/>
      <c r="B1" s="26" t="s">
        <v>10</v>
      </c>
      <c r="C1" s="26"/>
      <c r="D1" s="26"/>
      <c r="F1" s="19" t="s">
        <v>7</v>
      </c>
      <c r="H1" s="19" t="s">
        <v>1</v>
      </c>
      <c r="J1" s="19" t="s">
        <v>26</v>
      </c>
    </row>
    <row r="2" spans="1:10" x14ac:dyDescent="0.3">
      <c r="B2" s="2" t="s">
        <v>2</v>
      </c>
      <c r="C2" s="2" t="s">
        <v>8</v>
      </c>
      <c r="D2" s="2" t="s">
        <v>9</v>
      </c>
      <c r="H2" t="s">
        <v>27</v>
      </c>
      <c r="J2" s="1">
        <f>4000/128</f>
        <v>31.25</v>
      </c>
    </row>
    <row r="3" spans="1:10" x14ac:dyDescent="0.3">
      <c r="B3" s="2">
        <v>0</v>
      </c>
      <c r="C3" s="2">
        <f t="shared" ref="C3:C34" si="0">2*PI()*(B3/128)</f>
        <v>0</v>
      </c>
      <c r="D3" s="8">
        <f>SIN(C3)</f>
        <v>0</v>
      </c>
      <c r="J3" s="1">
        <f>J2+31.25</f>
        <v>62.5</v>
      </c>
    </row>
    <row r="4" spans="1:10" x14ac:dyDescent="0.3">
      <c r="B4" s="2">
        <v>1</v>
      </c>
      <c r="C4" s="2">
        <f t="shared" si="0"/>
        <v>4.9087385212340517E-2</v>
      </c>
      <c r="D4" s="8">
        <f>SIN(C4)</f>
        <v>4.9067674327418015E-2</v>
      </c>
      <c r="H4" t="s">
        <v>28</v>
      </c>
      <c r="J4" s="1">
        <f t="shared" ref="J4:J65" si="1">J3+31.25</f>
        <v>93.75</v>
      </c>
    </row>
    <row r="5" spans="1:10" x14ac:dyDescent="0.3">
      <c r="B5" s="2">
        <v>2</v>
      </c>
      <c r="C5" s="2">
        <f t="shared" si="0"/>
        <v>9.8174770424681035E-2</v>
      </c>
      <c r="D5" s="8">
        <f t="shared" ref="D5:D67" si="2">SIN(C5)</f>
        <v>9.8017140329560604E-2</v>
      </c>
      <c r="H5" t="s">
        <v>29</v>
      </c>
      <c r="J5" s="1">
        <f t="shared" si="1"/>
        <v>125</v>
      </c>
    </row>
    <row r="6" spans="1:10" x14ac:dyDescent="0.3">
      <c r="B6" s="2">
        <v>3</v>
      </c>
      <c r="C6" s="2">
        <f t="shared" si="0"/>
        <v>0.14726215563702155</v>
      </c>
      <c r="D6" s="8">
        <f t="shared" si="2"/>
        <v>0.14673047445536175</v>
      </c>
      <c r="J6" s="1">
        <f t="shared" si="1"/>
        <v>156.25</v>
      </c>
    </row>
    <row r="7" spans="1:10" x14ac:dyDescent="0.3">
      <c r="B7" s="2">
        <v>4</v>
      </c>
      <c r="C7" s="2">
        <f t="shared" si="0"/>
        <v>0.19634954084936207</v>
      </c>
      <c r="D7" s="8">
        <f t="shared" si="2"/>
        <v>0.19509032201612825</v>
      </c>
      <c r="J7" s="1">
        <f t="shared" si="1"/>
        <v>187.5</v>
      </c>
    </row>
    <row r="8" spans="1:10" x14ac:dyDescent="0.3">
      <c r="B8" s="2">
        <v>5</v>
      </c>
      <c r="C8" s="2">
        <f t="shared" si="0"/>
        <v>0.24543692606170259</v>
      </c>
      <c r="D8" s="8">
        <f t="shared" si="2"/>
        <v>0.24298017990326387</v>
      </c>
      <c r="J8" s="1">
        <f t="shared" si="1"/>
        <v>218.75</v>
      </c>
    </row>
    <row r="9" spans="1:10" x14ac:dyDescent="0.3">
      <c r="B9" s="2">
        <v>6</v>
      </c>
      <c r="C9" s="2">
        <f t="shared" si="0"/>
        <v>0.2945243112740431</v>
      </c>
      <c r="D9" s="8">
        <f t="shared" si="2"/>
        <v>0.29028467725446233</v>
      </c>
      <c r="J9" s="23">
        <f t="shared" si="1"/>
        <v>250</v>
      </c>
    </row>
    <row r="10" spans="1:10" x14ac:dyDescent="0.3">
      <c r="B10" s="2">
        <v>7</v>
      </c>
      <c r="C10" s="2">
        <f t="shared" si="0"/>
        <v>0.34361169648638362</v>
      </c>
      <c r="D10" s="8">
        <f t="shared" si="2"/>
        <v>0.33688985339222005</v>
      </c>
      <c r="J10" s="1">
        <f t="shared" si="1"/>
        <v>281.25</v>
      </c>
    </row>
    <row r="11" spans="1:10" x14ac:dyDescent="0.3">
      <c r="B11" s="2">
        <v>8</v>
      </c>
      <c r="C11" s="2">
        <f t="shared" si="0"/>
        <v>0.39269908169872414</v>
      </c>
      <c r="D11" s="8">
        <f t="shared" si="2"/>
        <v>0.38268343236508978</v>
      </c>
      <c r="J11" s="1">
        <f t="shared" si="1"/>
        <v>312.5</v>
      </c>
    </row>
    <row r="12" spans="1:10" x14ac:dyDescent="0.3">
      <c r="B12" s="2">
        <v>9</v>
      </c>
      <c r="C12" s="2">
        <f t="shared" si="0"/>
        <v>0.44178646691106466</v>
      </c>
      <c r="D12" s="8">
        <f t="shared" si="2"/>
        <v>0.42755509343028208</v>
      </c>
      <c r="J12" s="1">
        <f>J11+31.25</f>
        <v>343.75</v>
      </c>
    </row>
    <row r="13" spans="1:10" x14ac:dyDescent="0.3">
      <c r="B13" s="2">
        <v>10</v>
      </c>
      <c r="C13" s="2">
        <f t="shared" si="0"/>
        <v>0.49087385212340517</v>
      </c>
      <c r="D13" s="8">
        <f t="shared" si="2"/>
        <v>0.47139673682599764</v>
      </c>
      <c r="J13" s="1">
        <f t="shared" si="1"/>
        <v>375</v>
      </c>
    </row>
    <row r="14" spans="1:10" x14ac:dyDescent="0.3">
      <c r="B14" s="2">
        <v>11</v>
      </c>
      <c r="C14" s="2">
        <f t="shared" si="0"/>
        <v>0.53996123733574564</v>
      </c>
      <c r="D14" s="8">
        <f t="shared" si="2"/>
        <v>0.51410274419322166</v>
      </c>
      <c r="J14" s="1">
        <f t="shared" si="1"/>
        <v>406.25</v>
      </c>
    </row>
    <row r="15" spans="1:10" x14ac:dyDescent="0.3">
      <c r="B15" s="2">
        <v>12</v>
      </c>
      <c r="C15" s="2">
        <f t="shared" si="0"/>
        <v>0.58904862254808621</v>
      </c>
      <c r="D15" s="8">
        <f t="shared" si="2"/>
        <v>0.55557023301960218</v>
      </c>
      <c r="J15" s="1">
        <f t="shared" si="1"/>
        <v>437.5</v>
      </c>
    </row>
    <row r="16" spans="1:10" x14ac:dyDescent="0.3">
      <c r="B16" s="2">
        <v>13</v>
      </c>
      <c r="C16" s="2">
        <f t="shared" si="0"/>
        <v>0.63813600776042678</v>
      </c>
      <c r="D16" s="8">
        <f t="shared" si="2"/>
        <v>0.59569930449243336</v>
      </c>
      <c r="J16" s="1">
        <f t="shared" si="1"/>
        <v>468.75</v>
      </c>
    </row>
    <row r="17" spans="2:10" x14ac:dyDescent="0.3">
      <c r="B17" s="2">
        <v>14</v>
      </c>
      <c r="C17" s="2">
        <f t="shared" si="0"/>
        <v>0.68722339297276724</v>
      </c>
      <c r="D17" s="8">
        <f t="shared" si="2"/>
        <v>0.63439328416364549</v>
      </c>
      <c r="J17" s="22">
        <f t="shared" si="1"/>
        <v>500</v>
      </c>
    </row>
    <row r="18" spans="2:10" x14ac:dyDescent="0.3">
      <c r="B18" s="2">
        <v>15</v>
      </c>
      <c r="C18" s="2">
        <f t="shared" si="0"/>
        <v>0.73631077818510771</v>
      </c>
      <c r="D18" s="8">
        <f t="shared" si="2"/>
        <v>0.67155895484701833</v>
      </c>
      <c r="J18" s="1">
        <f t="shared" si="1"/>
        <v>531.25</v>
      </c>
    </row>
    <row r="19" spans="2:10" x14ac:dyDescent="0.3">
      <c r="B19" s="2">
        <v>16</v>
      </c>
      <c r="C19" s="2">
        <f t="shared" si="0"/>
        <v>0.78539816339744828</v>
      </c>
      <c r="D19" s="8">
        <f t="shared" si="2"/>
        <v>0.70710678118654746</v>
      </c>
      <c r="J19" s="1">
        <f t="shared" si="1"/>
        <v>562.5</v>
      </c>
    </row>
    <row r="20" spans="2:10" x14ac:dyDescent="0.3">
      <c r="B20" s="2">
        <v>17</v>
      </c>
      <c r="C20" s="2">
        <f t="shared" si="0"/>
        <v>0.83448554860978885</v>
      </c>
      <c r="D20" s="8">
        <f t="shared" si="2"/>
        <v>0.74095112535495911</v>
      </c>
      <c r="J20" s="1">
        <f t="shared" si="1"/>
        <v>593.75</v>
      </c>
    </row>
    <row r="21" spans="2:10" x14ac:dyDescent="0.3">
      <c r="B21" s="2">
        <v>18</v>
      </c>
      <c r="C21" s="2">
        <f t="shared" si="0"/>
        <v>0.88357293382212931</v>
      </c>
      <c r="D21" s="8">
        <f t="shared" si="2"/>
        <v>0.77301045336273699</v>
      </c>
      <c r="J21" s="1">
        <f t="shared" si="1"/>
        <v>625</v>
      </c>
    </row>
    <row r="22" spans="2:10" x14ac:dyDescent="0.3">
      <c r="B22" s="2">
        <v>19</v>
      </c>
      <c r="C22" s="2">
        <f t="shared" si="0"/>
        <v>0.93266031903446978</v>
      </c>
      <c r="D22" s="8">
        <f t="shared" si="2"/>
        <v>0.80320753148064483</v>
      </c>
      <c r="J22" s="1">
        <f t="shared" si="1"/>
        <v>656.25</v>
      </c>
    </row>
    <row r="23" spans="2:10" x14ac:dyDescent="0.3">
      <c r="B23" s="2">
        <v>20</v>
      </c>
      <c r="C23" s="2">
        <f t="shared" si="0"/>
        <v>0.98174770424681035</v>
      </c>
      <c r="D23" s="8">
        <f t="shared" si="2"/>
        <v>0.83146961230254524</v>
      </c>
      <c r="J23" s="1">
        <f t="shared" si="1"/>
        <v>687.5</v>
      </c>
    </row>
    <row r="24" spans="2:10" x14ac:dyDescent="0.3">
      <c r="B24" s="2">
        <v>21</v>
      </c>
      <c r="C24" s="2">
        <f t="shared" si="0"/>
        <v>1.0308350894591509</v>
      </c>
      <c r="D24" s="8">
        <f t="shared" si="2"/>
        <v>0.85772861000027212</v>
      </c>
      <c r="J24" s="1">
        <f t="shared" si="1"/>
        <v>718.75</v>
      </c>
    </row>
    <row r="25" spans="2:10" x14ac:dyDescent="0.3">
      <c r="B25" s="2">
        <v>22</v>
      </c>
      <c r="C25" s="2">
        <f t="shared" si="0"/>
        <v>1.0799224746714913</v>
      </c>
      <c r="D25" s="8">
        <f t="shared" si="2"/>
        <v>0.88192126434835494</v>
      </c>
      <c r="J25" s="1">
        <f t="shared" si="1"/>
        <v>750</v>
      </c>
    </row>
    <row r="26" spans="2:10" x14ac:dyDescent="0.3">
      <c r="B26" s="2">
        <v>23</v>
      </c>
      <c r="C26" s="2">
        <f t="shared" si="0"/>
        <v>1.1290098598838318</v>
      </c>
      <c r="D26" s="8">
        <f t="shared" si="2"/>
        <v>0.90398929312344334</v>
      </c>
      <c r="J26" s="1">
        <f t="shared" si="1"/>
        <v>781.25</v>
      </c>
    </row>
    <row r="27" spans="2:10" x14ac:dyDescent="0.3">
      <c r="B27" s="2">
        <v>24</v>
      </c>
      <c r="C27" s="2">
        <f t="shared" si="0"/>
        <v>1.1780972450961724</v>
      </c>
      <c r="D27" s="8">
        <f t="shared" si="2"/>
        <v>0.92387953251128674</v>
      </c>
      <c r="J27" s="1">
        <f t="shared" si="1"/>
        <v>812.5</v>
      </c>
    </row>
    <row r="28" spans="2:10" x14ac:dyDescent="0.3">
      <c r="B28" s="2">
        <v>25</v>
      </c>
      <c r="C28" s="2">
        <f t="shared" si="0"/>
        <v>1.227184630308513</v>
      </c>
      <c r="D28" s="8">
        <f t="shared" si="2"/>
        <v>0.94154406518302081</v>
      </c>
      <c r="J28" s="1">
        <f t="shared" si="1"/>
        <v>843.75</v>
      </c>
    </row>
    <row r="29" spans="2:10" x14ac:dyDescent="0.3">
      <c r="B29" s="2">
        <v>26</v>
      </c>
      <c r="C29" s="2">
        <f t="shared" si="0"/>
        <v>1.2762720155208536</v>
      </c>
      <c r="D29" s="8">
        <f t="shared" si="2"/>
        <v>0.95694033573220894</v>
      </c>
      <c r="J29" s="1">
        <f t="shared" si="1"/>
        <v>875</v>
      </c>
    </row>
    <row r="30" spans="2:10" x14ac:dyDescent="0.3">
      <c r="B30" s="2">
        <v>27</v>
      </c>
      <c r="C30" s="2">
        <f t="shared" si="0"/>
        <v>1.3253594007331939</v>
      </c>
      <c r="D30" s="8">
        <f t="shared" si="2"/>
        <v>0.97003125319454397</v>
      </c>
      <c r="J30" s="1">
        <f t="shared" si="1"/>
        <v>906.25</v>
      </c>
    </row>
    <row r="31" spans="2:10" x14ac:dyDescent="0.3">
      <c r="B31" s="2">
        <v>28</v>
      </c>
      <c r="C31" s="2">
        <f t="shared" si="0"/>
        <v>1.3744467859455345</v>
      </c>
      <c r="D31" s="8">
        <f t="shared" si="2"/>
        <v>0.98078528040323043</v>
      </c>
      <c r="J31" s="1">
        <f t="shared" si="1"/>
        <v>937.5</v>
      </c>
    </row>
    <row r="32" spans="2:10" x14ac:dyDescent="0.3">
      <c r="B32" s="2">
        <v>29</v>
      </c>
      <c r="C32" s="2">
        <f t="shared" si="0"/>
        <v>1.4235341711578751</v>
      </c>
      <c r="D32" s="8">
        <f t="shared" si="2"/>
        <v>0.98917650996478101</v>
      </c>
      <c r="J32" s="1">
        <f t="shared" si="1"/>
        <v>968.75</v>
      </c>
    </row>
    <row r="33" spans="2:10" x14ac:dyDescent="0.3">
      <c r="B33" s="2">
        <v>30</v>
      </c>
      <c r="C33" s="2">
        <f t="shared" si="0"/>
        <v>1.4726215563702154</v>
      </c>
      <c r="D33" s="8">
        <f t="shared" si="2"/>
        <v>0.99518472667219682</v>
      </c>
      <c r="J33" s="1">
        <f t="shared" si="1"/>
        <v>1000</v>
      </c>
    </row>
    <row r="34" spans="2:10" x14ac:dyDescent="0.3">
      <c r="B34" s="2">
        <v>31</v>
      </c>
      <c r="C34" s="2">
        <f t="shared" si="0"/>
        <v>1.521708941582556</v>
      </c>
      <c r="D34" s="8">
        <f t="shared" si="2"/>
        <v>0.99879545620517241</v>
      </c>
      <c r="J34" s="20">
        <f t="shared" si="1"/>
        <v>1031.25</v>
      </c>
    </row>
    <row r="35" spans="2:10" x14ac:dyDescent="0.3">
      <c r="B35" s="2">
        <v>32</v>
      </c>
      <c r="C35" s="2">
        <f t="shared" ref="C35:C66" si="3">2*PI()*(B35/128)</f>
        <v>1.5707963267948966</v>
      </c>
      <c r="D35" s="8">
        <f t="shared" si="2"/>
        <v>1</v>
      </c>
      <c r="J35" s="20">
        <f t="shared" si="1"/>
        <v>1062.5</v>
      </c>
    </row>
    <row r="36" spans="2:10" x14ac:dyDescent="0.3">
      <c r="B36" s="2">
        <v>33</v>
      </c>
      <c r="C36" s="2">
        <f t="shared" si="3"/>
        <v>1.6198837120072371</v>
      </c>
      <c r="D36" s="8">
        <f t="shared" si="2"/>
        <v>0.99879545620517241</v>
      </c>
      <c r="J36" s="20">
        <f t="shared" si="1"/>
        <v>1093.75</v>
      </c>
    </row>
    <row r="37" spans="2:10" x14ac:dyDescent="0.3">
      <c r="B37" s="2">
        <v>34</v>
      </c>
      <c r="C37" s="2">
        <f t="shared" si="3"/>
        <v>1.6689710972195777</v>
      </c>
      <c r="D37" s="8">
        <f t="shared" si="2"/>
        <v>0.99518472667219693</v>
      </c>
      <c r="J37" s="20">
        <f t="shared" si="1"/>
        <v>1125</v>
      </c>
    </row>
    <row r="38" spans="2:10" x14ac:dyDescent="0.3">
      <c r="B38" s="2">
        <v>35</v>
      </c>
      <c r="C38" s="2">
        <f t="shared" si="3"/>
        <v>1.7180584824319181</v>
      </c>
      <c r="D38" s="8">
        <f t="shared" si="2"/>
        <v>0.98917650996478101</v>
      </c>
      <c r="J38" s="20">
        <f t="shared" si="1"/>
        <v>1156.25</v>
      </c>
    </row>
    <row r="39" spans="2:10" x14ac:dyDescent="0.3">
      <c r="B39" s="2">
        <v>36</v>
      </c>
      <c r="C39" s="2">
        <f t="shared" si="3"/>
        <v>1.7671458676442586</v>
      </c>
      <c r="D39" s="8">
        <f t="shared" si="2"/>
        <v>0.98078528040323043</v>
      </c>
      <c r="J39" s="24">
        <f t="shared" si="1"/>
        <v>1187.5</v>
      </c>
    </row>
    <row r="40" spans="2:10" x14ac:dyDescent="0.3">
      <c r="B40" s="2">
        <v>37</v>
      </c>
      <c r="C40" s="2">
        <f t="shared" si="3"/>
        <v>1.8162332528565992</v>
      </c>
      <c r="D40" s="8">
        <f t="shared" si="2"/>
        <v>0.97003125319454397</v>
      </c>
      <c r="J40" s="20">
        <f t="shared" si="1"/>
        <v>1218.75</v>
      </c>
    </row>
    <row r="41" spans="2:10" x14ac:dyDescent="0.3">
      <c r="B41" s="2">
        <v>38</v>
      </c>
      <c r="C41" s="2">
        <f t="shared" si="3"/>
        <v>1.8653206380689396</v>
      </c>
      <c r="D41" s="8">
        <f t="shared" si="2"/>
        <v>0.95694033573220894</v>
      </c>
      <c r="J41" s="20">
        <f t="shared" si="1"/>
        <v>1250</v>
      </c>
    </row>
    <row r="42" spans="2:10" x14ac:dyDescent="0.3">
      <c r="B42" s="2">
        <v>39</v>
      </c>
      <c r="C42" s="2">
        <f t="shared" si="3"/>
        <v>1.9144080232812801</v>
      </c>
      <c r="D42" s="8">
        <f t="shared" si="2"/>
        <v>0.94154406518302081</v>
      </c>
      <c r="J42" s="20">
        <f t="shared" si="1"/>
        <v>1281.25</v>
      </c>
    </row>
    <row r="43" spans="2:10" x14ac:dyDescent="0.3">
      <c r="B43" s="2">
        <v>40</v>
      </c>
      <c r="C43" s="2">
        <f t="shared" si="3"/>
        <v>1.9634954084936207</v>
      </c>
      <c r="D43" s="8">
        <f t="shared" si="2"/>
        <v>0.92387953251128674</v>
      </c>
      <c r="J43" s="20">
        <f t="shared" si="1"/>
        <v>1312.5</v>
      </c>
    </row>
    <row r="44" spans="2:10" x14ac:dyDescent="0.3">
      <c r="B44" s="2">
        <v>41</v>
      </c>
      <c r="C44" s="2">
        <f t="shared" si="3"/>
        <v>2.012582793705961</v>
      </c>
      <c r="D44" s="8">
        <f t="shared" si="2"/>
        <v>0.90398929312344345</v>
      </c>
      <c r="J44" s="20">
        <f t="shared" si="1"/>
        <v>1343.75</v>
      </c>
    </row>
    <row r="45" spans="2:10" x14ac:dyDescent="0.3">
      <c r="B45" s="2">
        <v>42</v>
      </c>
      <c r="C45" s="2">
        <f t="shared" si="3"/>
        <v>2.0616701789183018</v>
      </c>
      <c r="D45" s="8">
        <f t="shared" si="2"/>
        <v>0.88192126434835505</v>
      </c>
      <c r="J45" s="20">
        <f t="shared" si="1"/>
        <v>1375</v>
      </c>
    </row>
    <row r="46" spans="2:10" x14ac:dyDescent="0.3">
      <c r="B46" s="2">
        <v>43</v>
      </c>
      <c r="C46" s="2">
        <f t="shared" si="3"/>
        <v>2.1107575641306422</v>
      </c>
      <c r="D46" s="8">
        <f t="shared" si="2"/>
        <v>0.85772861000027212</v>
      </c>
      <c r="J46" s="20">
        <f t="shared" si="1"/>
        <v>1406.25</v>
      </c>
    </row>
    <row r="47" spans="2:10" x14ac:dyDescent="0.3">
      <c r="B47" s="2">
        <v>44</v>
      </c>
      <c r="C47" s="2">
        <f t="shared" si="3"/>
        <v>2.1598449493429825</v>
      </c>
      <c r="D47" s="8">
        <f t="shared" si="2"/>
        <v>0.83146961230254546</v>
      </c>
      <c r="J47" s="20">
        <f t="shared" si="1"/>
        <v>1437.5</v>
      </c>
    </row>
    <row r="48" spans="2:10" x14ac:dyDescent="0.3">
      <c r="B48" s="2">
        <v>45</v>
      </c>
      <c r="C48" s="2">
        <f t="shared" si="3"/>
        <v>2.2089323345553233</v>
      </c>
      <c r="D48" s="8">
        <f t="shared" si="2"/>
        <v>0.80320753148064494</v>
      </c>
      <c r="J48" s="20">
        <f t="shared" si="1"/>
        <v>1468.75</v>
      </c>
    </row>
    <row r="49" spans="2:10" x14ac:dyDescent="0.3">
      <c r="B49" s="2">
        <v>46</v>
      </c>
      <c r="C49" s="2">
        <f t="shared" si="3"/>
        <v>2.2580197197676637</v>
      </c>
      <c r="D49" s="8">
        <f t="shared" si="2"/>
        <v>0.7730104533627371</v>
      </c>
      <c r="J49" s="20">
        <f t="shared" si="1"/>
        <v>1500</v>
      </c>
    </row>
    <row r="50" spans="2:10" x14ac:dyDescent="0.3">
      <c r="B50" s="2">
        <v>47</v>
      </c>
      <c r="C50" s="2">
        <f t="shared" si="3"/>
        <v>2.3071071049800045</v>
      </c>
      <c r="D50" s="8">
        <f t="shared" si="2"/>
        <v>0.74095112535495899</v>
      </c>
      <c r="J50" s="20">
        <f t="shared" si="1"/>
        <v>1531.25</v>
      </c>
    </row>
    <row r="51" spans="2:10" x14ac:dyDescent="0.3">
      <c r="B51" s="2">
        <v>48</v>
      </c>
      <c r="C51" s="2">
        <f t="shared" si="3"/>
        <v>2.3561944901923448</v>
      </c>
      <c r="D51" s="8">
        <f t="shared" si="2"/>
        <v>0.70710678118654757</v>
      </c>
      <c r="J51" s="20">
        <f t="shared" si="1"/>
        <v>1562.5</v>
      </c>
    </row>
    <row r="52" spans="2:10" x14ac:dyDescent="0.3">
      <c r="B52" s="2">
        <v>49</v>
      </c>
      <c r="C52" s="2">
        <f t="shared" si="3"/>
        <v>2.4052818754046852</v>
      </c>
      <c r="D52" s="8">
        <f t="shared" si="2"/>
        <v>0.67155895484701855</v>
      </c>
      <c r="J52" s="20">
        <f t="shared" si="1"/>
        <v>1593.75</v>
      </c>
    </row>
    <row r="53" spans="2:10" x14ac:dyDescent="0.3">
      <c r="B53" s="2">
        <v>50</v>
      </c>
      <c r="C53" s="2">
        <f t="shared" si="3"/>
        <v>2.454369260617026</v>
      </c>
      <c r="D53" s="8">
        <f t="shared" si="2"/>
        <v>0.63439328416364549</v>
      </c>
      <c r="J53" s="20">
        <f t="shared" si="1"/>
        <v>1625</v>
      </c>
    </row>
    <row r="54" spans="2:10" x14ac:dyDescent="0.3">
      <c r="B54" s="2">
        <v>51</v>
      </c>
      <c r="C54" s="2">
        <f t="shared" si="3"/>
        <v>2.5034566458293663</v>
      </c>
      <c r="D54" s="8">
        <f t="shared" si="2"/>
        <v>0.59569930449243347</v>
      </c>
      <c r="J54" s="20">
        <f t="shared" si="1"/>
        <v>1656.25</v>
      </c>
    </row>
    <row r="55" spans="2:10" x14ac:dyDescent="0.3">
      <c r="B55" s="2">
        <v>52</v>
      </c>
      <c r="C55" s="2">
        <f t="shared" si="3"/>
        <v>2.5525440310417071</v>
      </c>
      <c r="D55" s="8">
        <f t="shared" si="2"/>
        <v>0.55557023301960218</v>
      </c>
      <c r="J55" s="20">
        <f t="shared" si="1"/>
        <v>1687.5</v>
      </c>
    </row>
    <row r="56" spans="2:10" x14ac:dyDescent="0.3">
      <c r="B56" s="2">
        <v>53</v>
      </c>
      <c r="C56" s="2">
        <f t="shared" si="3"/>
        <v>2.6016314162540475</v>
      </c>
      <c r="D56" s="8">
        <f t="shared" si="2"/>
        <v>0.51410274419322177</v>
      </c>
      <c r="J56" s="20">
        <f t="shared" si="1"/>
        <v>1718.75</v>
      </c>
    </row>
    <row r="57" spans="2:10" x14ac:dyDescent="0.3">
      <c r="B57" s="2">
        <v>54</v>
      </c>
      <c r="C57" s="2">
        <f t="shared" si="3"/>
        <v>2.6507188014663878</v>
      </c>
      <c r="D57" s="8">
        <f t="shared" si="2"/>
        <v>0.47139673682599786</v>
      </c>
      <c r="J57" s="20">
        <f t="shared" si="1"/>
        <v>1750</v>
      </c>
    </row>
    <row r="58" spans="2:10" x14ac:dyDescent="0.3">
      <c r="B58" s="2">
        <v>55</v>
      </c>
      <c r="C58" s="2">
        <f t="shared" si="3"/>
        <v>2.6998061866787286</v>
      </c>
      <c r="D58" s="8">
        <f t="shared" si="2"/>
        <v>0.42755509343028203</v>
      </c>
      <c r="J58" s="20">
        <f t="shared" si="1"/>
        <v>1781.25</v>
      </c>
    </row>
    <row r="59" spans="2:10" x14ac:dyDescent="0.3">
      <c r="B59" s="2">
        <v>56</v>
      </c>
      <c r="C59" s="2">
        <f t="shared" si="3"/>
        <v>2.748893571891069</v>
      </c>
      <c r="D59" s="8">
        <f t="shared" si="2"/>
        <v>0.38268343236508989</v>
      </c>
      <c r="J59" s="20">
        <f t="shared" si="1"/>
        <v>1812.5</v>
      </c>
    </row>
    <row r="60" spans="2:10" x14ac:dyDescent="0.3">
      <c r="B60" s="2">
        <v>57</v>
      </c>
      <c r="C60" s="2">
        <f t="shared" si="3"/>
        <v>2.7979809571034093</v>
      </c>
      <c r="D60" s="8">
        <f t="shared" si="2"/>
        <v>0.33688985339222033</v>
      </c>
      <c r="J60" s="20">
        <f t="shared" si="1"/>
        <v>1843.75</v>
      </c>
    </row>
    <row r="61" spans="2:10" x14ac:dyDescent="0.3">
      <c r="B61" s="2">
        <v>58</v>
      </c>
      <c r="C61" s="2">
        <f t="shared" si="3"/>
        <v>2.8470683423157501</v>
      </c>
      <c r="D61" s="8">
        <f t="shared" si="2"/>
        <v>0.29028467725446239</v>
      </c>
      <c r="J61" s="20">
        <f t="shared" si="1"/>
        <v>1875</v>
      </c>
    </row>
    <row r="62" spans="2:10" x14ac:dyDescent="0.3">
      <c r="B62" s="2">
        <v>59</v>
      </c>
      <c r="C62" s="2">
        <f t="shared" si="3"/>
        <v>2.8961557275280905</v>
      </c>
      <c r="D62" s="8">
        <f t="shared" si="2"/>
        <v>0.24298017990326407</v>
      </c>
      <c r="J62" s="20">
        <f t="shared" si="1"/>
        <v>1906.25</v>
      </c>
    </row>
    <row r="63" spans="2:10" x14ac:dyDescent="0.3">
      <c r="B63" s="2">
        <v>60</v>
      </c>
      <c r="C63" s="2">
        <f t="shared" si="3"/>
        <v>2.9452431127404308</v>
      </c>
      <c r="D63" s="8">
        <f t="shared" si="2"/>
        <v>0.19509032201612861</v>
      </c>
      <c r="J63" s="20">
        <f t="shared" si="1"/>
        <v>1937.5</v>
      </c>
    </row>
    <row r="64" spans="2:10" x14ac:dyDescent="0.3">
      <c r="B64" s="2">
        <v>61</v>
      </c>
      <c r="C64" s="2">
        <f t="shared" si="3"/>
        <v>2.9943304979527716</v>
      </c>
      <c r="D64" s="8">
        <f t="shared" si="2"/>
        <v>0.1467304744553618</v>
      </c>
      <c r="J64" s="20">
        <f t="shared" si="1"/>
        <v>1968.75</v>
      </c>
    </row>
    <row r="65" spans="2:10" x14ac:dyDescent="0.3">
      <c r="B65" s="2">
        <v>62</v>
      </c>
      <c r="C65" s="2">
        <f t="shared" si="3"/>
        <v>3.043417883165112</v>
      </c>
      <c r="D65" s="8">
        <f t="shared" si="2"/>
        <v>9.8017140329560826E-2</v>
      </c>
      <c r="J65" s="20">
        <f t="shared" si="1"/>
        <v>2000</v>
      </c>
    </row>
    <row r="66" spans="2:10" x14ac:dyDescent="0.3">
      <c r="B66" s="2">
        <v>63</v>
      </c>
      <c r="C66" s="2">
        <f t="shared" si="3"/>
        <v>3.0925052683774528</v>
      </c>
      <c r="D66" s="8">
        <f t="shared" si="2"/>
        <v>4.9067674327417966E-2</v>
      </c>
    </row>
    <row r="67" spans="2:10" x14ac:dyDescent="0.3">
      <c r="B67" s="2">
        <v>64</v>
      </c>
      <c r="C67" s="2">
        <f t="shared" ref="C67:C98" si="4">2*PI()*(B67/128)</f>
        <v>3.1415926535897931</v>
      </c>
      <c r="D67" s="8">
        <f t="shared" si="2"/>
        <v>1.22514845490862E-16</v>
      </c>
    </row>
    <row r="68" spans="2:10" x14ac:dyDescent="0.3">
      <c r="B68" s="2">
        <v>65</v>
      </c>
      <c r="C68" s="2">
        <f t="shared" si="4"/>
        <v>3.1906800388021335</v>
      </c>
      <c r="D68" s="8">
        <f t="shared" ref="D68:D131" si="5">SIN(C68)</f>
        <v>-4.9067674327417724E-2</v>
      </c>
    </row>
    <row r="69" spans="2:10" x14ac:dyDescent="0.3">
      <c r="B69" s="2">
        <v>66</v>
      </c>
      <c r="C69" s="2">
        <f t="shared" si="4"/>
        <v>3.2397674240144743</v>
      </c>
      <c r="D69" s="8">
        <f t="shared" si="5"/>
        <v>-9.801714032956059E-2</v>
      </c>
    </row>
    <row r="70" spans="2:10" x14ac:dyDescent="0.3">
      <c r="B70" s="2">
        <v>67</v>
      </c>
      <c r="C70" s="2">
        <f t="shared" si="4"/>
        <v>3.2888548092268146</v>
      </c>
      <c r="D70" s="8">
        <f t="shared" si="5"/>
        <v>-0.14673047445536158</v>
      </c>
    </row>
    <row r="71" spans="2:10" x14ac:dyDescent="0.3">
      <c r="B71" s="2">
        <v>68</v>
      </c>
      <c r="C71" s="2">
        <f t="shared" si="4"/>
        <v>3.3379421944391554</v>
      </c>
      <c r="D71" s="8">
        <f t="shared" si="5"/>
        <v>-0.19509032201612836</v>
      </c>
    </row>
    <row r="72" spans="2:10" x14ac:dyDescent="0.3">
      <c r="B72" s="2">
        <v>69</v>
      </c>
      <c r="C72" s="2">
        <f t="shared" si="4"/>
        <v>3.3870295796514958</v>
      </c>
      <c r="D72" s="8">
        <f t="shared" si="5"/>
        <v>-0.24298017990326382</v>
      </c>
    </row>
    <row r="73" spans="2:10" x14ac:dyDescent="0.3">
      <c r="B73" s="2">
        <v>70</v>
      </c>
      <c r="C73" s="2">
        <f t="shared" si="4"/>
        <v>3.4361169648638361</v>
      </c>
      <c r="D73" s="8">
        <f t="shared" si="5"/>
        <v>-0.29028467725446211</v>
      </c>
    </row>
    <row r="74" spans="2:10" x14ac:dyDescent="0.3">
      <c r="B74" s="2">
        <v>71</v>
      </c>
      <c r="C74" s="2">
        <f t="shared" si="4"/>
        <v>3.4852043500761769</v>
      </c>
      <c r="D74" s="8">
        <f t="shared" si="5"/>
        <v>-0.33688985339222011</v>
      </c>
    </row>
    <row r="75" spans="2:10" x14ac:dyDescent="0.3">
      <c r="B75" s="2">
        <v>72</v>
      </c>
      <c r="C75" s="2">
        <f t="shared" si="4"/>
        <v>3.5342917352885173</v>
      </c>
      <c r="D75" s="8">
        <f t="shared" si="5"/>
        <v>-0.38268343236508967</v>
      </c>
    </row>
    <row r="76" spans="2:10" x14ac:dyDescent="0.3">
      <c r="B76" s="2">
        <v>73</v>
      </c>
      <c r="C76" s="2">
        <f t="shared" si="4"/>
        <v>3.5833791205008576</v>
      </c>
      <c r="D76" s="8">
        <f t="shared" si="5"/>
        <v>-0.42755509343028181</v>
      </c>
    </row>
    <row r="77" spans="2:10" x14ac:dyDescent="0.3">
      <c r="B77" s="2">
        <v>74</v>
      </c>
      <c r="C77" s="2">
        <f t="shared" si="4"/>
        <v>3.6324665057131984</v>
      </c>
      <c r="D77" s="8">
        <f t="shared" si="5"/>
        <v>-0.47139673682599764</v>
      </c>
    </row>
    <row r="78" spans="2:10" x14ac:dyDescent="0.3">
      <c r="B78" s="2">
        <v>75</v>
      </c>
      <c r="C78" s="2">
        <f t="shared" si="4"/>
        <v>3.6815538909255388</v>
      </c>
      <c r="D78" s="8">
        <f t="shared" si="5"/>
        <v>-0.51410274419322155</v>
      </c>
    </row>
    <row r="79" spans="2:10" x14ac:dyDescent="0.3">
      <c r="B79" s="2">
        <v>76</v>
      </c>
      <c r="C79" s="2">
        <f t="shared" si="4"/>
        <v>3.7306412761378791</v>
      </c>
      <c r="D79" s="8">
        <f t="shared" si="5"/>
        <v>-0.55557023301960196</v>
      </c>
    </row>
    <row r="80" spans="2:10" x14ac:dyDescent="0.3">
      <c r="B80" s="2">
        <v>77</v>
      </c>
      <c r="C80" s="2">
        <f t="shared" si="4"/>
        <v>3.7797286613502199</v>
      </c>
      <c r="D80" s="8">
        <f t="shared" si="5"/>
        <v>-0.59569930449243325</v>
      </c>
    </row>
    <row r="81" spans="2:4" x14ac:dyDescent="0.3">
      <c r="B81" s="2">
        <v>78</v>
      </c>
      <c r="C81" s="2">
        <f t="shared" si="4"/>
        <v>3.8288160465625602</v>
      </c>
      <c r="D81" s="8">
        <f t="shared" si="5"/>
        <v>-0.63439328416364527</v>
      </c>
    </row>
    <row r="82" spans="2:4" x14ac:dyDescent="0.3">
      <c r="B82" s="2">
        <v>79</v>
      </c>
      <c r="C82" s="2">
        <f t="shared" si="4"/>
        <v>3.877903431774901</v>
      </c>
      <c r="D82" s="8">
        <f t="shared" si="5"/>
        <v>-0.67155895484701844</v>
      </c>
    </row>
    <row r="83" spans="2:4" x14ac:dyDescent="0.3">
      <c r="B83" s="2">
        <v>80</v>
      </c>
      <c r="C83" s="2">
        <f t="shared" si="4"/>
        <v>3.9269908169872414</v>
      </c>
      <c r="D83" s="8">
        <f t="shared" si="5"/>
        <v>-0.70710678118654746</v>
      </c>
    </row>
    <row r="84" spans="2:4" x14ac:dyDescent="0.3">
      <c r="B84" s="2">
        <v>81</v>
      </c>
      <c r="C84" s="2">
        <f t="shared" si="4"/>
        <v>3.9760782021995817</v>
      </c>
      <c r="D84" s="8">
        <f t="shared" si="5"/>
        <v>-0.74095112535495888</v>
      </c>
    </row>
    <row r="85" spans="2:4" x14ac:dyDescent="0.3">
      <c r="B85" s="2">
        <v>82</v>
      </c>
      <c r="C85" s="2">
        <f t="shared" si="4"/>
        <v>4.0251655874119221</v>
      </c>
      <c r="D85" s="8">
        <f t="shared" si="5"/>
        <v>-0.77301045336273666</v>
      </c>
    </row>
    <row r="86" spans="2:4" x14ac:dyDescent="0.3">
      <c r="B86" s="2">
        <v>83</v>
      </c>
      <c r="C86" s="2">
        <f t="shared" si="4"/>
        <v>4.0742529726242633</v>
      </c>
      <c r="D86" s="8">
        <f t="shared" si="5"/>
        <v>-0.80320753148064505</v>
      </c>
    </row>
    <row r="87" spans="2:4" x14ac:dyDescent="0.3">
      <c r="B87" s="2">
        <v>84</v>
      </c>
      <c r="C87" s="2">
        <f t="shared" si="4"/>
        <v>4.1233403578366037</v>
      </c>
      <c r="D87" s="8">
        <f t="shared" si="5"/>
        <v>-0.83146961230254524</v>
      </c>
    </row>
    <row r="88" spans="2:4" x14ac:dyDescent="0.3">
      <c r="B88" s="2">
        <v>85</v>
      </c>
      <c r="C88" s="2">
        <f t="shared" si="4"/>
        <v>4.172427743048944</v>
      </c>
      <c r="D88" s="8">
        <f t="shared" si="5"/>
        <v>-0.85772861000027201</v>
      </c>
    </row>
    <row r="89" spans="2:4" x14ac:dyDescent="0.3">
      <c r="B89" s="2">
        <v>86</v>
      </c>
      <c r="C89" s="2">
        <f t="shared" si="4"/>
        <v>4.2215151282612844</v>
      </c>
      <c r="D89" s="8">
        <f t="shared" si="5"/>
        <v>-0.88192126434835494</v>
      </c>
    </row>
    <row r="90" spans="2:4" x14ac:dyDescent="0.3">
      <c r="B90" s="2">
        <v>87</v>
      </c>
      <c r="C90" s="2">
        <f t="shared" si="4"/>
        <v>4.2706025134736247</v>
      </c>
      <c r="D90" s="8">
        <f t="shared" si="5"/>
        <v>-0.90398929312344312</v>
      </c>
    </row>
    <row r="91" spans="2:4" x14ac:dyDescent="0.3">
      <c r="B91" s="2">
        <v>88</v>
      </c>
      <c r="C91" s="2">
        <f t="shared" si="4"/>
        <v>4.3196898986859651</v>
      </c>
      <c r="D91" s="8">
        <f t="shared" si="5"/>
        <v>-0.92387953251128652</v>
      </c>
    </row>
    <row r="92" spans="2:4" x14ac:dyDescent="0.3">
      <c r="B92" s="2">
        <v>89</v>
      </c>
      <c r="C92" s="2">
        <f t="shared" si="4"/>
        <v>4.3687772838983063</v>
      </c>
      <c r="D92" s="8">
        <f t="shared" si="5"/>
        <v>-0.94154406518302081</v>
      </c>
    </row>
    <row r="93" spans="2:4" x14ac:dyDescent="0.3">
      <c r="B93" s="2">
        <v>90</v>
      </c>
      <c r="C93" s="2">
        <f t="shared" si="4"/>
        <v>4.4178646691106467</v>
      </c>
      <c r="D93" s="8">
        <f t="shared" si="5"/>
        <v>-0.95694033573220882</v>
      </c>
    </row>
    <row r="94" spans="2:4" x14ac:dyDescent="0.3">
      <c r="B94" s="2">
        <v>91</v>
      </c>
      <c r="C94" s="2">
        <f t="shared" si="4"/>
        <v>4.466952054322987</v>
      </c>
      <c r="D94" s="8">
        <f t="shared" si="5"/>
        <v>-0.97003125319454397</v>
      </c>
    </row>
    <row r="95" spans="2:4" x14ac:dyDescent="0.3">
      <c r="B95" s="2">
        <v>92</v>
      </c>
      <c r="C95" s="2">
        <f t="shared" si="4"/>
        <v>4.5160394395353274</v>
      </c>
      <c r="D95" s="8">
        <f t="shared" si="5"/>
        <v>-0.98078528040323032</v>
      </c>
    </row>
    <row r="96" spans="2:4" x14ac:dyDescent="0.3">
      <c r="B96" s="2">
        <v>93</v>
      </c>
      <c r="C96" s="2">
        <f t="shared" si="4"/>
        <v>4.5651268247476677</v>
      </c>
      <c r="D96" s="8">
        <f t="shared" si="5"/>
        <v>-0.9891765099647809</v>
      </c>
    </row>
    <row r="97" spans="2:4" x14ac:dyDescent="0.3">
      <c r="B97" s="2">
        <v>94</v>
      </c>
      <c r="C97" s="2">
        <f t="shared" si="4"/>
        <v>4.614214209960009</v>
      </c>
      <c r="D97" s="8">
        <f t="shared" si="5"/>
        <v>-0.99518472667219693</v>
      </c>
    </row>
    <row r="98" spans="2:4" x14ac:dyDescent="0.3">
      <c r="B98" s="2">
        <v>95</v>
      </c>
      <c r="C98" s="2">
        <f t="shared" si="4"/>
        <v>4.6633015951723493</v>
      </c>
      <c r="D98" s="8">
        <f t="shared" si="5"/>
        <v>-0.99879545620517241</v>
      </c>
    </row>
    <row r="99" spans="2:4" x14ac:dyDescent="0.3">
      <c r="B99" s="2">
        <v>96</v>
      </c>
      <c r="C99" s="2">
        <f t="shared" ref="C99:C128" si="6">2*PI()*(B99/128)</f>
        <v>4.7123889803846897</v>
      </c>
      <c r="D99" s="8">
        <f t="shared" si="5"/>
        <v>-1</v>
      </c>
    </row>
    <row r="100" spans="2:4" x14ac:dyDescent="0.3">
      <c r="B100" s="2">
        <v>97</v>
      </c>
      <c r="C100" s="2">
        <f t="shared" si="6"/>
        <v>4.76147636559703</v>
      </c>
      <c r="D100" s="8">
        <f t="shared" si="5"/>
        <v>-0.99879545620517241</v>
      </c>
    </row>
    <row r="101" spans="2:4" x14ac:dyDescent="0.3">
      <c r="B101" s="2">
        <v>98</v>
      </c>
      <c r="C101" s="2">
        <f t="shared" si="6"/>
        <v>4.8105637508093704</v>
      </c>
      <c r="D101" s="8">
        <f t="shared" si="5"/>
        <v>-0.99518472667219693</v>
      </c>
    </row>
    <row r="102" spans="2:4" x14ac:dyDescent="0.3">
      <c r="B102" s="2">
        <v>99</v>
      </c>
      <c r="C102" s="2">
        <f t="shared" si="6"/>
        <v>4.8596511360217116</v>
      </c>
      <c r="D102" s="8">
        <f t="shared" si="5"/>
        <v>-0.9891765099647809</v>
      </c>
    </row>
    <row r="103" spans="2:4" x14ac:dyDescent="0.3">
      <c r="B103" s="2">
        <v>100</v>
      </c>
      <c r="C103" s="2">
        <f t="shared" si="6"/>
        <v>4.908738521234052</v>
      </c>
      <c r="D103" s="8">
        <f t="shared" si="5"/>
        <v>-0.98078528040323043</v>
      </c>
    </row>
    <row r="104" spans="2:4" x14ac:dyDescent="0.3">
      <c r="B104" s="2">
        <v>101</v>
      </c>
      <c r="C104" s="2">
        <f t="shared" si="6"/>
        <v>4.9578259064463923</v>
      </c>
      <c r="D104" s="8">
        <f t="shared" si="5"/>
        <v>-0.97003125319454397</v>
      </c>
    </row>
    <row r="105" spans="2:4" x14ac:dyDescent="0.3">
      <c r="B105" s="2">
        <v>102</v>
      </c>
      <c r="C105" s="2">
        <f t="shared" si="6"/>
        <v>5.0069132916587327</v>
      </c>
      <c r="D105" s="8">
        <f t="shared" si="5"/>
        <v>-0.95694033573220894</v>
      </c>
    </row>
    <row r="106" spans="2:4" x14ac:dyDescent="0.3">
      <c r="B106" s="2">
        <v>103</v>
      </c>
      <c r="C106" s="2">
        <f t="shared" si="6"/>
        <v>5.056000676871073</v>
      </c>
      <c r="D106" s="8">
        <f t="shared" si="5"/>
        <v>-0.94154406518302092</v>
      </c>
    </row>
    <row r="107" spans="2:4" x14ac:dyDescent="0.3">
      <c r="B107" s="2">
        <v>104</v>
      </c>
      <c r="C107" s="2">
        <f t="shared" si="6"/>
        <v>5.1050880620834143</v>
      </c>
      <c r="D107" s="8">
        <f t="shared" si="5"/>
        <v>-0.92387953251128663</v>
      </c>
    </row>
    <row r="108" spans="2:4" x14ac:dyDescent="0.3">
      <c r="B108" s="2">
        <v>105</v>
      </c>
      <c r="C108" s="2">
        <f t="shared" si="6"/>
        <v>5.1541754472957546</v>
      </c>
      <c r="D108" s="8">
        <f t="shared" si="5"/>
        <v>-0.90398929312344334</v>
      </c>
    </row>
    <row r="109" spans="2:4" x14ac:dyDescent="0.3">
      <c r="B109" s="2">
        <v>106</v>
      </c>
      <c r="C109" s="2">
        <f t="shared" si="6"/>
        <v>5.203262832508095</v>
      </c>
      <c r="D109" s="8">
        <f t="shared" si="5"/>
        <v>-0.88192126434835505</v>
      </c>
    </row>
    <row r="110" spans="2:4" x14ac:dyDescent="0.3">
      <c r="B110" s="2">
        <v>107</v>
      </c>
      <c r="C110" s="2">
        <f t="shared" si="6"/>
        <v>5.2523502177204353</v>
      </c>
      <c r="D110" s="8">
        <f t="shared" si="5"/>
        <v>-0.85772861000027223</v>
      </c>
    </row>
    <row r="111" spans="2:4" x14ac:dyDescent="0.3">
      <c r="B111" s="2">
        <v>108</v>
      </c>
      <c r="C111" s="2">
        <f t="shared" si="6"/>
        <v>5.3014376029327757</v>
      </c>
      <c r="D111" s="8">
        <f t="shared" si="5"/>
        <v>-0.83146961230254546</v>
      </c>
    </row>
    <row r="112" spans="2:4" x14ac:dyDescent="0.3">
      <c r="B112" s="2">
        <v>109</v>
      </c>
      <c r="C112" s="2">
        <f t="shared" si="6"/>
        <v>5.350524988145116</v>
      </c>
      <c r="D112" s="8">
        <f t="shared" si="5"/>
        <v>-0.80320753148064528</v>
      </c>
    </row>
    <row r="113" spans="2:4" x14ac:dyDescent="0.3">
      <c r="B113" s="2">
        <v>110</v>
      </c>
      <c r="C113" s="2">
        <f t="shared" si="6"/>
        <v>5.3996123733574573</v>
      </c>
      <c r="D113" s="8">
        <f t="shared" si="5"/>
        <v>-0.77301045336273688</v>
      </c>
    </row>
    <row r="114" spans="2:4" x14ac:dyDescent="0.3">
      <c r="B114" s="2">
        <v>111</v>
      </c>
      <c r="C114" s="2">
        <f t="shared" si="6"/>
        <v>5.4486997585697976</v>
      </c>
      <c r="D114" s="8">
        <f t="shared" si="5"/>
        <v>-0.74095112535495911</v>
      </c>
    </row>
    <row r="115" spans="2:4" x14ac:dyDescent="0.3">
      <c r="B115" s="2">
        <v>112</v>
      </c>
      <c r="C115" s="2">
        <f t="shared" si="6"/>
        <v>5.497787143782138</v>
      </c>
      <c r="D115" s="8">
        <f t="shared" si="5"/>
        <v>-0.70710678118654768</v>
      </c>
    </row>
    <row r="116" spans="2:4" x14ac:dyDescent="0.3">
      <c r="B116" s="2">
        <v>113</v>
      </c>
      <c r="C116" s="2">
        <f t="shared" si="6"/>
        <v>5.5468745289944783</v>
      </c>
      <c r="D116" s="8">
        <f t="shared" si="5"/>
        <v>-0.67155895484701866</v>
      </c>
    </row>
    <row r="117" spans="2:4" x14ac:dyDescent="0.3">
      <c r="B117" s="2">
        <v>114</v>
      </c>
      <c r="C117" s="2">
        <f t="shared" si="6"/>
        <v>5.5959619142068187</v>
      </c>
      <c r="D117" s="8">
        <f t="shared" si="5"/>
        <v>-0.63439328416364593</v>
      </c>
    </row>
    <row r="118" spans="2:4" x14ac:dyDescent="0.3">
      <c r="B118" s="2">
        <v>115</v>
      </c>
      <c r="C118" s="2">
        <f t="shared" si="6"/>
        <v>5.6450492994191599</v>
      </c>
      <c r="D118" s="8">
        <f t="shared" si="5"/>
        <v>-0.59569930449243325</v>
      </c>
    </row>
    <row r="119" spans="2:4" x14ac:dyDescent="0.3">
      <c r="B119" s="2">
        <v>116</v>
      </c>
      <c r="C119" s="2">
        <f t="shared" si="6"/>
        <v>5.6941366846315002</v>
      </c>
      <c r="D119" s="8">
        <f t="shared" si="5"/>
        <v>-0.55557023301960218</v>
      </c>
    </row>
    <row r="120" spans="2:4" x14ac:dyDescent="0.3">
      <c r="B120" s="2">
        <v>117</v>
      </c>
      <c r="C120" s="2">
        <f t="shared" si="6"/>
        <v>5.7432240698438406</v>
      </c>
      <c r="D120" s="8">
        <f t="shared" si="5"/>
        <v>-0.51410274419322188</v>
      </c>
    </row>
    <row r="121" spans="2:4" x14ac:dyDescent="0.3">
      <c r="B121" s="2">
        <v>118</v>
      </c>
      <c r="C121" s="2">
        <f t="shared" si="6"/>
        <v>5.7923114550561809</v>
      </c>
      <c r="D121" s="8">
        <f t="shared" si="5"/>
        <v>-0.47139673682599792</v>
      </c>
    </row>
    <row r="122" spans="2:4" x14ac:dyDescent="0.3">
      <c r="B122" s="2">
        <v>119</v>
      </c>
      <c r="C122" s="2">
        <f t="shared" si="6"/>
        <v>5.8413988402685213</v>
      </c>
      <c r="D122" s="8">
        <f t="shared" si="5"/>
        <v>-0.42755509343028253</v>
      </c>
    </row>
    <row r="123" spans="2:4" x14ac:dyDescent="0.3">
      <c r="B123" s="2">
        <v>120</v>
      </c>
      <c r="C123" s="2">
        <f t="shared" si="6"/>
        <v>5.8904862254808616</v>
      </c>
      <c r="D123" s="8">
        <f t="shared" si="5"/>
        <v>-0.38268343236509039</v>
      </c>
    </row>
    <row r="124" spans="2:4" x14ac:dyDescent="0.3">
      <c r="B124" s="2">
        <v>121</v>
      </c>
      <c r="C124" s="2">
        <f t="shared" si="6"/>
        <v>5.9395736106932029</v>
      </c>
      <c r="D124" s="8">
        <f t="shared" si="5"/>
        <v>-0.33688985339222</v>
      </c>
    </row>
    <row r="125" spans="2:4" x14ac:dyDescent="0.3">
      <c r="B125" s="2">
        <v>122</v>
      </c>
      <c r="C125" s="2">
        <f t="shared" si="6"/>
        <v>5.9886609959055432</v>
      </c>
      <c r="D125" s="8">
        <f t="shared" si="5"/>
        <v>-0.2902846772544625</v>
      </c>
    </row>
    <row r="126" spans="2:4" x14ac:dyDescent="0.3">
      <c r="B126" s="2">
        <v>123</v>
      </c>
      <c r="C126" s="2">
        <f t="shared" si="6"/>
        <v>6.0377483811178836</v>
      </c>
      <c r="D126" s="8">
        <f t="shared" si="5"/>
        <v>-0.24298017990326418</v>
      </c>
    </row>
    <row r="127" spans="2:4" x14ac:dyDescent="0.3">
      <c r="B127" s="2">
        <v>124</v>
      </c>
      <c r="C127" s="2">
        <f t="shared" si="6"/>
        <v>6.0868357663302239</v>
      </c>
      <c r="D127" s="8">
        <f t="shared" si="5"/>
        <v>-0.19509032201612872</v>
      </c>
    </row>
    <row r="128" spans="2:4" x14ac:dyDescent="0.3">
      <c r="B128" s="2">
        <v>125</v>
      </c>
      <c r="C128" s="2">
        <f t="shared" si="6"/>
        <v>6.1359231515425643</v>
      </c>
      <c r="D128" s="8">
        <f t="shared" si="5"/>
        <v>-0.14673047445536239</v>
      </c>
    </row>
    <row r="129" spans="2:4" x14ac:dyDescent="0.3">
      <c r="B129" s="2">
        <v>126</v>
      </c>
      <c r="C129" s="2">
        <f t="shared" ref="C129:C131" si="7">2*PI()*(B129/128)</f>
        <v>6.1850105367549055</v>
      </c>
      <c r="D129" s="8">
        <f t="shared" si="5"/>
        <v>-9.8017140329560506E-2</v>
      </c>
    </row>
    <row r="130" spans="2:4" x14ac:dyDescent="0.3">
      <c r="B130" s="2">
        <v>127</v>
      </c>
      <c r="C130" s="2">
        <f t="shared" si="7"/>
        <v>6.2340979219672459</v>
      </c>
      <c r="D130" s="8">
        <f t="shared" si="5"/>
        <v>-4.9067674327418091E-2</v>
      </c>
    </row>
    <row r="131" spans="2:4" x14ac:dyDescent="0.3">
      <c r="B131" s="2">
        <v>128</v>
      </c>
      <c r="C131" s="2">
        <f t="shared" si="7"/>
        <v>6.2831853071795862</v>
      </c>
      <c r="D131" s="8">
        <f t="shared" si="5"/>
        <v>-2.45029690981724E-16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8835-E7FE-4B60-AB77-9686A57C2124}">
  <dimension ref="G1:AA135"/>
  <sheetViews>
    <sheetView tabSelected="1" zoomScale="57" workbookViewId="0">
      <selection activeCell="O35" sqref="O35"/>
    </sheetView>
  </sheetViews>
  <sheetFormatPr defaultRowHeight="14.4" x14ac:dyDescent="0.3"/>
  <cols>
    <col min="6" max="6" width="8.88671875" customWidth="1"/>
    <col min="7" max="7" width="12" style="2" customWidth="1"/>
    <col min="9" max="9" width="8.88671875" style="29"/>
    <col min="10" max="10" width="13.44140625" style="29" customWidth="1"/>
    <col min="11" max="11" width="19.21875" style="29" customWidth="1"/>
    <col min="12" max="12" width="14.77734375" style="12" customWidth="1"/>
    <col min="13" max="13" width="13.88671875" customWidth="1"/>
    <col min="15" max="15" width="11.5546875" bestFit="1" customWidth="1"/>
    <col min="16" max="16" width="11.5546875" customWidth="1"/>
    <col min="18" max="18" width="12.88671875" customWidth="1"/>
    <col min="20" max="20" width="20.21875" customWidth="1"/>
    <col min="22" max="22" width="10.109375" customWidth="1"/>
  </cols>
  <sheetData>
    <row r="1" spans="7:27" ht="31.2" x14ac:dyDescent="0.3">
      <c r="G1" s="31" t="s">
        <v>33</v>
      </c>
      <c r="I1" s="28" t="s">
        <v>10</v>
      </c>
      <c r="J1" s="28"/>
      <c r="K1" s="28"/>
      <c r="L1" s="10"/>
      <c r="M1" s="11" t="s">
        <v>7</v>
      </c>
      <c r="O1" s="27" t="s">
        <v>32</v>
      </c>
      <c r="P1" s="27"/>
      <c r="Q1" s="27"/>
      <c r="R1" s="27"/>
      <c r="S1" s="27"/>
      <c r="T1" s="27"/>
      <c r="U1" s="27"/>
      <c r="V1" s="27"/>
      <c r="Y1">
        <f>1/0.32</f>
        <v>3.125</v>
      </c>
    </row>
    <row r="2" spans="7:27" x14ac:dyDescent="0.3">
      <c r="G2" s="2" t="s">
        <v>34</v>
      </c>
      <c r="I2" s="29" t="s">
        <v>2</v>
      </c>
      <c r="J2" s="29" t="s">
        <v>8</v>
      </c>
      <c r="K2" s="29" t="s">
        <v>9</v>
      </c>
      <c r="M2" s="2" t="s">
        <v>3</v>
      </c>
      <c r="N2" s="11"/>
      <c r="O2" s="1" t="s">
        <v>0</v>
      </c>
      <c r="P2" s="1" t="s">
        <v>16</v>
      </c>
      <c r="Q2" s="1" t="s">
        <v>4</v>
      </c>
      <c r="R2" s="1" t="s">
        <v>6</v>
      </c>
      <c r="S2" s="1" t="s">
        <v>5</v>
      </c>
      <c r="T2" s="3" t="s">
        <v>20</v>
      </c>
      <c r="U2" s="1" t="s">
        <v>3</v>
      </c>
      <c r="V2" s="1" t="s">
        <v>25</v>
      </c>
    </row>
    <row r="3" spans="7:27" x14ac:dyDescent="0.3">
      <c r="G3" s="2">
        <f>I3*1/4000</f>
        <v>0</v>
      </c>
      <c r="I3" s="29">
        <v>0</v>
      </c>
      <c r="J3" s="32">
        <f t="shared" ref="J3:J34" si="0">2*PI()*(I3/128)</f>
        <v>0</v>
      </c>
      <c r="K3" s="32">
        <f>SIN(J3)</f>
        <v>0</v>
      </c>
      <c r="M3" s="11">
        <f>I3*(1/4000)</f>
        <v>0</v>
      </c>
      <c r="N3" s="11"/>
      <c r="O3" s="1">
        <v>500</v>
      </c>
      <c r="P3" s="1">
        <f>1/O3</f>
        <v>2E-3</v>
      </c>
      <c r="Q3" s="1">
        <f>O3/4000</f>
        <v>0.125</v>
      </c>
      <c r="R3" s="1">
        <f>128*Q3</f>
        <v>16</v>
      </c>
      <c r="S3" s="1">
        <v>0</v>
      </c>
      <c r="T3" s="3">
        <f>S3*R3</f>
        <v>0</v>
      </c>
      <c r="U3" s="1">
        <v>0</v>
      </c>
      <c r="V3" s="6">
        <v>0</v>
      </c>
      <c r="Z3" s="16">
        <v>0</v>
      </c>
      <c r="AA3" s="7">
        <v>0</v>
      </c>
    </row>
    <row r="4" spans="7:27" x14ac:dyDescent="0.3">
      <c r="G4" s="2">
        <f>I4*1/4000</f>
        <v>2.5000000000000001E-4</v>
      </c>
      <c r="I4" s="29">
        <v>1</v>
      </c>
      <c r="J4" s="32">
        <f t="shared" si="0"/>
        <v>4.9087385212340517E-2</v>
      </c>
      <c r="K4" s="32">
        <f t="shared" ref="K4:K68" si="1">SIN(J4)</f>
        <v>4.9067674327418015E-2</v>
      </c>
      <c r="M4" s="11">
        <f t="shared" ref="M4:M67" si="2">I4*(1/4000)</f>
        <v>2.5000000000000001E-4</v>
      </c>
      <c r="N4" s="11"/>
      <c r="O4" s="1"/>
      <c r="P4" s="1"/>
      <c r="Q4" s="1"/>
      <c r="R4" s="1"/>
      <c r="S4" s="1">
        <v>1</v>
      </c>
      <c r="T4" s="3">
        <f>S4*16</f>
        <v>16</v>
      </c>
      <c r="U4" s="1">
        <v>2.5000000000000001E-4</v>
      </c>
      <c r="V4" s="6">
        <v>0.70710678118654746</v>
      </c>
      <c r="Z4" s="16">
        <v>2.5000000000000001E-4</v>
      </c>
      <c r="AA4" s="8">
        <v>9.8017140329560604E-2</v>
      </c>
    </row>
    <row r="5" spans="7:27" x14ac:dyDescent="0.3">
      <c r="G5" s="2">
        <f>I5*1/4000</f>
        <v>5.0000000000000001E-4</v>
      </c>
      <c r="I5" s="29">
        <v>2</v>
      </c>
      <c r="J5" s="32">
        <f t="shared" si="0"/>
        <v>9.8174770424681035E-2</v>
      </c>
      <c r="K5" s="32">
        <f t="shared" si="1"/>
        <v>9.8017140329560604E-2</v>
      </c>
      <c r="M5" s="11">
        <f t="shared" si="2"/>
        <v>5.0000000000000001E-4</v>
      </c>
      <c r="N5" s="10"/>
      <c r="O5" s="1" t="s">
        <v>13</v>
      </c>
      <c r="P5" s="1"/>
      <c r="Q5" s="1"/>
      <c r="R5" s="1" t="s">
        <v>31</v>
      </c>
      <c r="S5" s="1">
        <v>2</v>
      </c>
      <c r="T5" s="3">
        <f t="shared" ref="T5:T11" si="3">S5*16</f>
        <v>32</v>
      </c>
      <c r="U5" s="1">
        <v>5.0000000000000001E-4</v>
      </c>
      <c r="V5" s="6">
        <v>1</v>
      </c>
      <c r="Z5" s="16">
        <v>5.0000000000000001E-4</v>
      </c>
      <c r="AA5" s="8">
        <v>0.19509032201612825</v>
      </c>
    </row>
    <row r="6" spans="7:27" x14ac:dyDescent="0.3">
      <c r="G6" s="2">
        <f>I6*1/4000</f>
        <v>7.5000000000000002E-4</v>
      </c>
      <c r="I6" s="29">
        <v>3</v>
      </c>
      <c r="J6" s="32">
        <f t="shared" si="0"/>
        <v>0.14726215563702155</v>
      </c>
      <c r="K6" s="32">
        <f>SIN(J6)</f>
        <v>0.14673047445536175</v>
      </c>
      <c r="M6" s="11">
        <f t="shared" si="2"/>
        <v>7.5000000000000002E-4</v>
      </c>
      <c r="N6" s="10"/>
      <c r="O6" s="1" t="s">
        <v>22</v>
      </c>
      <c r="P6" s="1"/>
      <c r="Q6" s="1"/>
      <c r="R6" s="1">
        <f>R3/128</f>
        <v>0.125</v>
      </c>
      <c r="S6" s="1">
        <v>3</v>
      </c>
      <c r="T6" s="3">
        <f t="shared" si="3"/>
        <v>48</v>
      </c>
      <c r="U6" s="1">
        <v>7.5000000000000002E-4</v>
      </c>
      <c r="V6" s="6">
        <v>0.70710678118654757</v>
      </c>
      <c r="Z6" s="16">
        <v>7.5000000000000002E-4</v>
      </c>
      <c r="AA6" s="8">
        <v>0.29028467725446233</v>
      </c>
    </row>
    <row r="7" spans="7:27" x14ac:dyDescent="0.3">
      <c r="G7" s="2">
        <f>I7*1/4000</f>
        <v>1E-3</v>
      </c>
      <c r="I7" s="29">
        <v>4</v>
      </c>
      <c r="J7" s="32">
        <f t="shared" si="0"/>
        <v>0.19634954084936207</v>
      </c>
      <c r="K7" s="32">
        <f t="shared" si="1"/>
        <v>0.19509032201612825</v>
      </c>
      <c r="M7" s="11">
        <f t="shared" si="2"/>
        <v>1E-3</v>
      </c>
      <c r="N7" s="13"/>
      <c r="O7" s="5" t="s">
        <v>12</v>
      </c>
      <c r="P7" s="5"/>
      <c r="Q7" s="1"/>
      <c r="R7" s="1"/>
      <c r="S7" s="1">
        <v>4</v>
      </c>
      <c r="T7" s="3">
        <f t="shared" si="3"/>
        <v>64</v>
      </c>
      <c r="U7" s="1">
        <v>1E-3</v>
      </c>
      <c r="V7" s="6">
        <v>1.22514845490862E-16</v>
      </c>
      <c r="Z7" s="16">
        <v>1E-3</v>
      </c>
      <c r="AA7" s="8">
        <v>0.38268343236508978</v>
      </c>
    </row>
    <row r="8" spans="7:27" x14ac:dyDescent="0.3">
      <c r="G8" s="2">
        <f>I8*1/4000</f>
        <v>1.25E-3</v>
      </c>
      <c r="I8" s="29">
        <v>5</v>
      </c>
      <c r="J8" s="32">
        <f t="shared" si="0"/>
        <v>0.24543692606170259</v>
      </c>
      <c r="K8" s="32">
        <f t="shared" si="1"/>
        <v>0.24298017990326387</v>
      </c>
      <c r="M8" s="11">
        <f t="shared" si="2"/>
        <v>1.25E-3</v>
      </c>
      <c r="N8" s="9"/>
      <c r="O8" s="5" t="s">
        <v>21</v>
      </c>
      <c r="P8" s="5"/>
      <c r="Q8" s="1"/>
      <c r="R8" s="1"/>
      <c r="S8" s="1">
        <v>5</v>
      </c>
      <c r="T8" s="3">
        <f t="shared" si="3"/>
        <v>80</v>
      </c>
      <c r="U8" s="1">
        <v>1.25E-3</v>
      </c>
      <c r="V8" s="6">
        <v>-0.70710678118654746</v>
      </c>
      <c r="Z8" s="16">
        <v>1.25E-3</v>
      </c>
      <c r="AA8" s="8">
        <v>0.47139673682599764</v>
      </c>
    </row>
    <row r="9" spans="7:27" x14ac:dyDescent="0.3">
      <c r="G9" s="2">
        <f>I9*1/4000</f>
        <v>1.5E-3</v>
      </c>
      <c r="I9" s="29">
        <v>6</v>
      </c>
      <c r="J9" s="32">
        <f t="shared" si="0"/>
        <v>0.2945243112740431</v>
      </c>
      <c r="K9" s="32">
        <f t="shared" si="1"/>
        <v>0.29028467725446233</v>
      </c>
      <c r="L9" s="14"/>
      <c r="M9" s="11">
        <f t="shared" si="2"/>
        <v>1.5E-3</v>
      </c>
      <c r="N9" s="10"/>
      <c r="O9" s="5" t="s">
        <v>14</v>
      </c>
      <c r="P9" s="5"/>
      <c r="Q9" s="1"/>
      <c r="R9" s="1"/>
      <c r="S9" s="1">
        <v>6</v>
      </c>
      <c r="T9" s="3">
        <f t="shared" si="3"/>
        <v>96</v>
      </c>
      <c r="U9" s="1">
        <v>1.5E-3</v>
      </c>
      <c r="V9" s="6">
        <v>-1</v>
      </c>
      <c r="Z9" s="16">
        <v>1.5E-3</v>
      </c>
      <c r="AA9" s="8">
        <v>0.55557023301960218</v>
      </c>
    </row>
    <row r="10" spans="7:27" x14ac:dyDescent="0.3">
      <c r="G10" s="2">
        <f>I10*1/4000</f>
        <v>1.75E-3</v>
      </c>
      <c r="I10" s="29">
        <v>7</v>
      </c>
      <c r="J10" s="32">
        <f t="shared" si="0"/>
        <v>0.34361169648638362</v>
      </c>
      <c r="K10" s="32">
        <f t="shared" si="1"/>
        <v>0.33688985339222005</v>
      </c>
      <c r="L10" s="14"/>
      <c r="M10" s="11">
        <f t="shared" si="2"/>
        <v>1.75E-3</v>
      </c>
      <c r="N10" s="13"/>
      <c r="O10" s="5" t="s">
        <v>15</v>
      </c>
      <c r="P10" s="5"/>
      <c r="Q10" s="1"/>
      <c r="R10" s="1"/>
      <c r="S10" s="1">
        <v>7</v>
      </c>
      <c r="T10" s="3">
        <f t="shared" si="3"/>
        <v>112</v>
      </c>
      <c r="U10" s="1">
        <v>1.75E-3</v>
      </c>
      <c r="V10" s="6">
        <v>-0.70710678118654768</v>
      </c>
      <c r="Z10" s="16">
        <v>1.75E-3</v>
      </c>
      <c r="AA10" s="8">
        <v>0.63439328416364549</v>
      </c>
    </row>
    <row r="11" spans="7:27" x14ac:dyDescent="0.3">
      <c r="G11" s="2">
        <f>I11*1/4000</f>
        <v>2E-3</v>
      </c>
      <c r="I11" s="29">
        <v>8</v>
      </c>
      <c r="J11" s="32">
        <f t="shared" si="0"/>
        <v>0.39269908169872414</v>
      </c>
      <c r="K11" s="32">
        <f t="shared" si="1"/>
        <v>0.38268343236508978</v>
      </c>
      <c r="L11" s="25"/>
      <c r="M11" s="11">
        <f t="shared" si="2"/>
        <v>2E-3</v>
      </c>
      <c r="O11" s="5"/>
      <c r="P11" s="5"/>
      <c r="Q11" s="1"/>
      <c r="R11" s="1"/>
      <c r="S11" s="1">
        <v>8</v>
      </c>
      <c r="T11" s="3">
        <f t="shared" si="3"/>
        <v>128</v>
      </c>
      <c r="U11" s="1">
        <v>2E-3</v>
      </c>
      <c r="V11" s="6">
        <v>-2.45029690981724E-16</v>
      </c>
      <c r="Z11" s="16">
        <v>2E-3</v>
      </c>
      <c r="AA11" s="7">
        <v>0.70710678118654746</v>
      </c>
    </row>
    <row r="12" spans="7:27" x14ac:dyDescent="0.3">
      <c r="G12" s="2">
        <f>I12*1/4000</f>
        <v>2.2499999999999998E-3</v>
      </c>
      <c r="I12" s="29">
        <v>9</v>
      </c>
      <c r="J12" s="32">
        <f t="shared" si="0"/>
        <v>0.44178646691106466</v>
      </c>
      <c r="K12" s="32">
        <f t="shared" si="1"/>
        <v>0.42755509343028208</v>
      </c>
      <c r="L12" s="25"/>
      <c r="M12" s="11">
        <f t="shared" si="2"/>
        <v>2.2500000000000003E-3</v>
      </c>
      <c r="Z12" s="16">
        <v>2.2499999999999998E-3</v>
      </c>
      <c r="AA12" s="8">
        <v>0.77301045336273699</v>
      </c>
    </row>
    <row r="13" spans="7:27" x14ac:dyDescent="0.3">
      <c r="G13" s="2">
        <f>I13*1/4000</f>
        <v>2.5000000000000001E-3</v>
      </c>
      <c r="I13" s="29">
        <v>10</v>
      </c>
      <c r="J13" s="32">
        <f t="shared" si="0"/>
        <v>0.49087385212340517</v>
      </c>
      <c r="K13" s="32">
        <f t="shared" si="1"/>
        <v>0.47139673682599764</v>
      </c>
      <c r="L13" s="25"/>
      <c r="M13" s="11">
        <f t="shared" si="2"/>
        <v>2.5000000000000001E-3</v>
      </c>
      <c r="Z13" s="16">
        <v>2.5000000000000001E-3</v>
      </c>
      <c r="AA13" s="8">
        <v>0.83146961230254524</v>
      </c>
    </row>
    <row r="14" spans="7:27" x14ac:dyDescent="0.3">
      <c r="G14" s="2">
        <f>I14*1/4000</f>
        <v>2.7499999999999998E-3</v>
      </c>
      <c r="I14" s="29">
        <v>11</v>
      </c>
      <c r="J14" s="32">
        <f t="shared" si="0"/>
        <v>0.53996123733574564</v>
      </c>
      <c r="K14" s="32">
        <f t="shared" si="1"/>
        <v>0.51410274419322166</v>
      </c>
      <c r="L14" s="10"/>
      <c r="M14" s="11">
        <f t="shared" si="2"/>
        <v>2.7499999999999998E-3</v>
      </c>
      <c r="Z14" s="16">
        <v>2.7499999999999998E-3</v>
      </c>
      <c r="AA14" s="8">
        <v>0.88192126434835494</v>
      </c>
    </row>
    <row r="15" spans="7:27" x14ac:dyDescent="0.3">
      <c r="G15" s="2">
        <f>I15*1/4000</f>
        <v>3.0000000000000001E-3</v>
      </c>
      <c r="I15" s="29">
        <v>12</v>
      </c>
      <c r="J15" s="32">
        <f t="shared" si="0"/>
        <v>0.58904862254808621</v>
      </c>
      <c r="K15" s="32">
        <f t="shared" si="1"/>
        <v>0.55557023301960218</v>
      </c>
      <c r="L15" s="10"/>
      <c r="M15" s="11">
        <f t="shared" si="2"/>
        <v>3.0000000000000001E-3</v>
      </c>
      <c r="Z15" s="16">
        <v>3.0000000000000001E-3</v>
      </c>
      <c r="AA15" s="8">
        <v>0.92387953251128674</v>
      </c>
    </row>
    <row r="16" spans="7:27" x14ac:dyDescent="0.3">
      <c r="G16" s="2">
        <f>I16*1/4000</f>
        <v>3.2499999999999999E-3</v>
      </c>
      <c r="I16" s="29">
        <v>13</v>
      </c>
      <c r="J16" s="32">
        <f t="shared" si="0"/>
        <v>0.63813600776042678</v>
      </c>
      <c r="K16" s="32">
        <f t="shared" si="1"/>
        <v>0.59569930449243336</v>
      </c>
      <c r="L16" s="10"/>
      <c r="M16" s="11">
        <f t="shared" si="2"/>
        <v>3.2500000000000003E-3</v>
      </c>
      <c r="Z16" s="16">
        <v>3.2499999999999999E-3</v>
      </c>
      <c r="AA16" s="8">
        <v>0.95694033573220894</v>
      </c>
    </row>
    <row r="17" spans="7:27" x14ac:dyDescent="0.3">
      <c r="G17" s="2">
        <f>I17*1/4000</f>
        <v>3.5000000000000001E-3</v>
      </c>
      <c r="I17" s="29">
        <v>14</v>
      </c>
      <c r="J17" s="32">
        <f t="shared" si="0"/>
        <v>0.68722339297276724</v>
      </c>
      <c r="K17" s="32">
        <f t="shared" si="1"/>
        <v>0.63439328416364549</v>
      </c>
      <c r="M17" s="11">
        <f t="shared" si="2"/>
        <v>3.5000000000000001E-3</v>
      </c>
      <c r="Z17" s="16">
        <v>3.5000000000000001E-3</v>
      </c>
      <c r="AA17" s="8">
        <v>0.98078528040323043</v>
      </c>
    </row>
    <row r="18" spans="7:27" x14ac:dyDescent="0.3">
      <c r="G18" s="2">
        <f>I18*1/4000</f>
        <v>3.7499999999999999E-3</v>
      </c>
      <c r="I18" s="29">
        <v>15</v>
      </c>
      <c r="J18" s="32">
        <f t="shared" si="0"/>
        <v>0.73631077818510771</v>
      </c>
      <c r="K18" s="32">
        <f t="shared" si="1"/>
        <v>0.67155895484701833</v>
      </c>
      <c r="M18" s="11">
        <f t="shared" si="2"/>
        <v>3.7499999999999999E-3</v>
      </c>
      <c r="Z18" s="16">
        <v>3.7499999999999999E-3</v>
      </c>
      <c r="AA18" s="8">
        <v>0.99518472667219682</v>
      </c>
    </row>
    <row r="19" spans="7:27" x14ac:dyDescent="0.3">
      <c r="G19" s="2">
        <f>I19*1/4000</f>
        <v>4.0000000000000001E-3</v>
      </c>
      <c r="I19" s="29">
        <v>16</v>
      </c>
      <c r="J19" s="32">
        <f t="shared" si="0"/>
        <v>0.78539816339744828</v>
      </c>
      <c r="K19" s="32">
        <f t="shared" si="1"/>
        <v>0.70710678118654746</v>
      </c>
      <c r="L19" s="14"/>
      <c r="M19" s="15">
        <f t="shared" si="2"/>
        <v>4.0000000000000001E-3</v>
      </c>
      <c r="O19" s="1" t="s">
        <v>0</v>
      </c>
      <c r="P19" s="1" t="s">
        <v>16</v>
      </c>
      <c r="Q19" s="1" t="s">
        <v>4</v>
      </c>
      <c r="R19" s="1" t="s">
        <v>11</v>
      </c>
      <c r="S19" t="s">
        <v>5</v>
      </c>
      <c r="T19" s="3" t="s">
        <v>20</v>
      </c>
      <c r="U19" t="s">
        <v>3</v>
      </c>
      <c r="V19" t="s">
        <v>25</v>
      </c>
      <c r="Z19" s="16">
        <v>4.0000000000000001E-3</v>
      </c>
      <c r="AA19" s="7">
        <v>1</v>
      </c>
    </row>
    <row r="20" spans="7:27" x14ac:dyDescent="0.3">
      <c r="G20" s="2">
        <f>I20*1/4000</f>
        <v>4.2500000000000003E-3</v>
      </c>
      <c r="I20" s="29">
        <v>17</v>
      </c>
      <c r="J20" s="32">
        <f t="shared" si="0"/>
        <v>0.83448554860978885</v>
      </c>
      <c r="K20" s="32">
        <f t="shared" si="1"/>
        <v>0.74095112535495911</v>
      </c>
      <c r="M20" s="11">
        <f t="shared" si="2"/>
        <v>4.2500000000000003E-3</v>
      </c>
      <c r="O20" s="1">
        <v>250</v>
      </c>
      <c r="P20" s="1">
        <f>1/O20</f>
        <v>4.0000000000000001E-3</v>
      </c>
      <c r="Q20" s="1">
        <f>O20/4000</f>
        <v>6.25E-2</v>
      </c>
      <c r="R20" s="1">
        <f>128*Q20</f>
        <v>8</v>
      </c>
      <c r="S20">
        <v>0</v>
      </c>
      <c r="T20" s="3">
        <f>S20*R20</f>
        <v>0</v>
      </c>
      <c r="U20">
        <v>0</v>
      </c>
      <c r="V20">
        <v>0</v>
      </c>
      <c r="Z20" s="16">
        <v>4.2500000000000003E-3</v>
      </c>
      <c r="AA20" s="8">
        <v>0.99518472667219693</v>
      </c>
    </row>
    <row r="21" spans="7:27" x14ac:dyDescent="0.3">
      <c r="G21" s="2">
        <f>I21*1/4000</f>
        <v>4.4999999999999997E-3</v>
      </c>
      <c r="I21" s="29">
        <v>18</v>
      </c>
      <c r="J21" s="32">
        <f t="shared" si="0"/>
        <v>0.88357293382212931</v>
      </c>
      <c r="K21" s="32">
        <f t="shared" si="1"/>
        <v>0.77301045336273699</v>
      </c>
      <c r="M21" s="11">
        <f t="shared" si="2"/>
        <v>4.5000000000000005E-3</v>
      </c>
      <c r="S21">
        <v>1</v>
      </c>
      <c r="T21" s="3">
        <f>S21*8</f>
        <v>8</v>
      </c>
      <c r="U21">
        <v>2.5000000000000001E-4</v>
      </c>
      <c r="V21">
        <v>0.38268343236508978</v>
      </c>
      <c r="Z21" s="16">
        <v>4.4999999999999997E-3</v>
      </c>
      <c r="AA21" s="8">
        <v>0.98078528040323043</v>
      </c>
    </row>
    <row r="22" spans="7:27" x14ac:dyDescent="0.3">
      <c r="G22" s="2">
        <f>I22*1/4000</f>
        <v>4.7499999999999999E-3</v>
      </c>
      <c r="I22" s="29">
        <v>19</v>
      </c>
      <c r="J22" s="32">
        <f t="shared" si="0"/>
        <v>0.93266031903446978</v>
      </c>
      <c r="K22" s="32">
        <f t="shared" si="1"/>
        <v>0.80320753148064483</v>
      </c>
      <c r="M22" s="11">
        <f t="shared" si="2"/>
        <v>4.7499999999999999E-3</v>
      </c>
      <c r="O22" s="1" t="s">
        <v>13</v>
      </c>
      <c r="R22" s="1" t="s">
        <v>31</v>
      </c>
      <c r="S22">
        <v>2</v>
      </c>
      <c r="T22" s="3">
        <f t="shared" ref="T22:T36" si="4">S22*8</f>
        <v>16</v>
      </c>
      <c r="U22">
        <v>5.0000000000000001E-4</v>
      </c>
      <c r="V22">
        <v>0.70710678118654746</v>
      </c>
      <c r="Z22" s="16">
        <v>4.7499999999999999E-3</v>
      </c>
      <c r="AA22" s="21">
        <v>0.95694033573220894</v>
      </c>
    </row>
    <row r="23" spans="7:27" x14ac:dyDescent="0.3">
      <c r="G23" s="2">
        <f>I23*1/4000</f>
        <v>5.0000000000000001E-3</v>
      </c>
      <c r="I23" s="29">
        <v>20</v>
      </c>
      <c r="J23" s="32">
        <f t="shared" si="0"/>
        <v>0.98174770424681035</v>
      </c>
      <c r="K23" s="32">
        <f t="shared" si="1"/>
        <v>0.83146961230254524</v>
      </c>
      <c r="M23" s="11">
        <f t="shared" si="2"/>
        <v>5.0000000000000001E-3</v>
      </c>
      <c r="O23" s="1" t="s">
        <v>22</v>
      </c>
      <c r="R23" s="1">
        <f>R20/128</f>
        <v>6.25E-2</v>
      </c>
      <c r="S23">
        <v>3</v>
      </c>
      <c r="T23" s="3">
        <f t="shared" si="4"/>
        <v>24</v>
      </c>
      <c r="U23">
        <v>7.5000000000000002E-4</v>
      </c>
      <c r="V23">
        <v>0.92387953251128674</v>
      </c>
      <c r="Z23" s="16">
        <v>5.0000000000000001E-3</v>
      </c>
      <c r="AA23" s="17">
        <v>0.92387953251128674</v>
      </c>
    </row>
    <row r="24" spans="7:27" x14ac:dyDescent="0.3">
      <c r="G24" s="2">
        <f>I24*1/4000</f>
        <v>5.2500000000000003E-3</v>
      </c>
      <c r="I24" s="29">
        <v>21</v>
      </c>
      <c r="J24" s="32">
        <f t="shared" si="0"/>
        <v>1.0308350894591509</v>
      </c>
      <c r="K24" s="32">
        <f t="shared" si="1"/>
        <v>0.85772861000027212</v>
      </c>
      <c r="M24" s="11">
        <f t="shared" si="2"/>
        <v>5.2500000000000003E-3</v>
      </c>
      <c r="O24" s="5" t="s">
        <v>23</v>
      </c>
      <c r="P24" s="4" t="s">
        <v>24</v>
      </c>
      <c r="S24">
        <v>4</v>
      </c>
      <c r="T24" s="3">
        <f t="shared" si="4"/>
        <v>32</v>
      </c>
      <c r="U24">
        <v>1E-3</v>
      </c>
      <c r="V24">
        <v>1</v>
      </c>
      <c r="Z24" s="16">
        <v>5.2500000000000003E-3</v>
      </c>
      <c r="AA24" s="8">
        <v>0.88192126434835505</v>
      </c>
    </row>
    <row r="25" spans="7:27" x14ac:dyDescent="0.3">
      <c r="G25" s="2">
        <f>I25*1/4000</f>
        <v>5.4999999999999997E-3</v>
      </c>
      <c r="I25" s="29">
        <v>22</v>
      </c>
      <c r="J25" s="32">
        <f t="shared" si="0"/>
        <v>1.0799224746714913</v>
      </c>
      <c r="K25" s="32">
        <f t="shared" si="1"/>
        <v>0.88192126434835494</v>
      </c>
      <c r="L25" s="14"/>
      <c r="M25" s="11">
        <f t="shared" si="2"/>
        <v>5.4999999999999997E-3</v>
      </c>
      <c r="O25" s="5" t="s">
        <v>19</v>
      </c>
      <c r="P25" s="1"/>
      <c r="S25">
        <v>5</v>
      </c>
      <c r="T25" s="3">
        <f t="shared" si="4"/>
        <v>40</v>
      </c>
      <c r="U25">
        <v>1.25E-3</v>
      </c>
      <c r="V25">
        <v>0.92387953251128674</v>
      </c>
      <c r="Z25" s="16">
        <v>5.4999999999999997E-3</v>
      </c>
      <c r="AA25" s="8">
        <v>0.83146961230254546</v>
      </c>
    </row>
    <row r="26" spans="7:27" x14ac:dyDescent="0.3">
      <c r="G26" s="2">
        <f>I26*1/4000</f>
        <v>5.7499999999999999E-3</v>
      </c>
      <c r="I26" s="29">
        <v>23</v>
      </c>
      <c r="J26" s="32">
        <f t="shared" si="0"/>
        <v>1.1290098598838318</v>
      </c>
      <c r="K26" s="32">
        <f t="shared" si="1"/>
        <v>0.90398929312344334</v>
      </c>
      <c r="L26" s="14"/>
      <c r="M26" s="11">
        <f t="shared" si="2"/>
        <v>5.7499999999999999E-3</v>
      </c>
      <c r="O26" s="5" t="s">
        <v>17</v>
      </c>
      <c r="P26" s="1"/>
      <c r="S26">
        <v>6</v>
      </c>
      <c r="T26" s="3">
        <f t="shared" si="4"/>
        <v>48</v>
      </c>
      <c r="U26">
        <v>1.5E-3</v>
      </c>
      <c r="V26">
        <v>0.70710678118654757</v>
      </c>
      <c r="Z26" s="16">
        <v>5.7499999999999999E-3</v>
      </c>
      <c r="AA26" s="8">
        <v>0.7730104533627371</v>
      </c>
    </row>
    <row r="27" spans="7:27" x14ac:dyDescent="0.3">
      <c r="G27" s="2">
        <f>I27*1/4000</f>
        <v>6.0000000000000001E-3</v>
      </c>
      <c r="I27" s="29">
        <v>24</v>
      </c>
      <c r="J27" s="32">
        <f t="shared" si="0"/>
        <v>1.1780972450961724</v>
      </c>
      <c r="K27" s="32">
        <f t="shared" si="1"/>
        <v>0.92387953251128674</v>
      </c>
      <c r="L27" s="14"/>
      <c r="M27" s="11">
        <f t="shared" si="2"/>
        <v>6.0000000000000001E-3</v>
      </c>
      <c r="O27" s="5" t="s">
        <v>18</v>
      </c>
      <c r="S27">
        <v>7</v>
      </c>
      <c r="T27" s="3">
        <f t="shared" si="4"/>
        <v>56</v>
      </c>
      <c r="U27">
        <v>1.75E-3</v>
      </c>
      <c r="V27">
        <v>0.38268343236508989</v>
      </c>
      <c r="Z27" s="16">
        <v>6.0000000000000001E-3</v>
      </c>
      <c r="AA27" s="7">
        <v>0.70710678118654757</v>
      </c>
    </row>
    <row r="28" spans="7:27" x14ac:dyDescent="0.3">
      <c r="G28" s="2">
        <f>I28*1/4000</f>
        <v>6.2500000000000003E-3</v>
      </c>
      <c r="I28" s="29">
        <v>25</v>
      </c>
      <c r="J28" s="32">
        <f t="shared" si="0"/>
        <v>1.227184630308513</v>
      </c>
      <c r="K28" s="32">
        <f t="shared" si="1"/>
        <v>0.94154406518302081</v>
      </c>
      <c r="L28" s="14"/>
      <c r="M28" s="11">
        <f t="shared" si="2"/>
        <v>6.2500000000000003E-3</v>
      </c>
      <c r="S28">
        <v>8</v>
      </c>
      <c r="T28" s="3">
        <f t="shared" si="4"/>
        <v>64</v>
      </c>
      <c r="U28">
        <v>2E-3</v>
      </c>
      <c r="V28">
        <v>1.22514845490862E-16</v>
      </c>
      <c r="Z28" s="16">
        <v>6.2500000000000003E-3</v>
      </c>
      <c r="AA28" s="8">
        <v>0.63439328416364549</v>
      </c>
    </row>
    <row r="29" spans="7:27" x14ac:dyDescent="0.3">
      <c r="G29" s="2">
        <f>I29*1/4000</f>
        <v>6.4999999999999997E-3</v>
      </c>
      <c r="I29" s="29">
        <v>26</v>
      </c>
      <c r="J29" s="32">
        <f t="shared" si="0"/>
        <v>1.2762720155208536</v>
      </c>
      <c r="K29" s="32">
        <f t="shared" si="1"/>
        <v>0.95694033573220894</v>
      </c>
      <c r="L29" s="14"/>
      <c r="M29" s="11">
        <f t="shared" si="2"/>
        <v>6.5000000000000006E-3</v>
      </c>
      <c r="S29">
        <v>9</v>
      </c>
      <c r="T29" s="3">
        <f t="shared" si="4"/>
        <v>72</v>
      </c>
      <c r="U29">
        <v>2.2500000000000003E-3</v>
      </c>
      <c r="V29">
        <v>-0.38268343236508967</v>
      </c>
      <c r="Z29" s="16">
        <v>6.4999999999999997E-3</v>
      </c>
      <c r="AA29" s="8">
        <v>0.55557023301960218</v>
      </c>
    </row>
    <row r="30" spans="7:27" x14ac:dyDescent="0.3">
      <c r="G30" s="2">
        <f>I30*1/4000</f>
        <v>6.7499999999999999E-3</v>
      </c>
      <c r="I30" s="29">
        <v>27</v>
      </c>
      <c r="J30" s="32">
        <f t="shared" si="0"/>
        <v>1.3253594007331939</v>
      </c>
      <c r="K30" s="32">
        <f t="shared" si="1"/>
        <v>0.97003125319454397</v>
      </c>
      <c r="M30" s="11">
        <f t="shared" si="2"/>
        <v>6.7499999999999999E-3</v>
      </c>
      <c r="S30">
        <v>10</v>
      </c>
      <c r="T30" s="3">
        <f t="shared" si="4"/>
        <v>80</v>
      </c>
      <c r="U30">
        <v>2.5000000000000001E-3</v>
      </c>
      <c r="V30">
        <v>-0.70710678118654746</v>
      </c>
      <c r="Z30" s="16">
        <v>6.7499999999999999E-3</v>
      </c>
      <c r="AA30" s="8">
        <v>0.47139673682599786</v>
      </c>
    </row>
    <row r="31" spans="7:27" x14ac:dyDescent="0.3">
      <c r="G31" s="2">
        <f>I31*1/4000</f>
        <v>7.0000000000000001E-3</v>
      </c>
      <c r="I31" s="29">
        <v>28</v>
      </c>
      <c r="J31" s="32">
        <f t="shared" si="0"/>
        <v>1.3744467859455345</v>
      </c>
      <c r="K31" s="32">
        <f t="shared" si="1"/>
        <v>0.98078528040323043</v>
      </c>
      <c r="M31" s="11">
        <f t="shared" si="2"/>
        <v>7.0000000000000001E-3</v>
      </c>
      <c r="O31">
        <f>1/0.032</f>
        <v>31.25</v>
      </c>
      <c r="S31">
        <v>11</v>
      </c>
      <c r="T31" s="3">
        <f t="shared" si="4"/>
        <v>88</v>
      </c>
      <c r="U31">
        <v>2.7499999999999998E-3</v>
      </c>
      <c r="V31">
        <v>-0.92387953251128652</v>
      </c>
      <c r="Z31" s="16">
        <v>7.0000000000000001E-3</v>
      </c>
      <c r="AA31" s="17">
        <v>0.38268343236508989</v>
      </c>
    </row>
    <row r="32" spans="7:27" x14ac:dyDescent="0.3">
      <c r="G32" s="2">
        <f>I32*1/4000</f>
        <v>7.2500000000000004E-3</v>
      </c>
      <c r="I32" s="29">
        <v>29</v>
      </c>
      <c r="J32" s="32">
        <f t="shared" si="0"/>
        <v>1.4235341711578751</v>
      </c>
      <c r="K32" s="32">
        <f t="shared" si="1"/>
        <v>0.98917650996478101</v>
      </c>
      <c r="M32" s="11">
        <f t="shared" si="2"/>
        <v>7.2500000000000004E-3</v>
      </c>
      <c r="O32">
        <f>1/0.016</f>
        <v>62.5</v>
      </c>
      <c r="S32">
        <v>12</v>
      </c>
      <c r="T32" s="3">
        <f t="shared" si="4"/>
        <v>96</v>
      </c>
      <c r="U32">
        <v>3.0000000000000001E-3</v>
      </c>
      <c r="V32">
        <v>-1</v>
      </c>
      <c r="Z32" s="16">
        <v>7.2500000000000004E-3</v>
      </c>
      <c r="AA32" s="8">
        <v>0.29028467725446239</v>
      </c>
    </row>
    <row r="33" spans="7:27" x14ac:dyDescent="0.3">
      <c r="G33" s="2">
        <f>I33*1/4000</f>
        <v>7.4999999999999997E-3</v>
      </c>
      <c r="I33" s="29">
        <v>30</v>
      </c>
      <c r="J33" s="32">
        <f t="shared" si="0"/>
        <v>1.4726215563702154</v>
      </c>
      <c r="K33" s="32">
        <f t="shared" si="1"/>
        <v>0.99518472667219682</v>
      </c>
      <c r="L33" s="14"/>
      <c r="M33" s="15">
        <f t="shared" si="2"/>
        <v>7.4999999999999997E-3</v>
      </c>
      <c r="O33">
        <f>1/0.004</f>
        <v>250</v>
      </c>
      <c r="S33">
        <v>13</v>
      </c>
      <c r="T33" s="3">
        <f t="shared" si="4"/>
        <v>104</v>
      </c>
      <c r="U33">
        <v>3.2500000000000003E-3</v>
      </c>
      <c r="V33">
        <v>-0.92387953251128663</v>
      </c>
      <c r="Z33" s="16">
        <v>7.4999999999999997E-3</v>
      </c>
      <c r="AA33" s="8">
        <v>0.19509032201612861</v>
      </c>
    </row>
    <row r="34" spans="7:27" x14ac:dyDescent="0.3">
      <c r="G34" s="2">
        <f>I34*1/4000</f>
        <v>7.7499999999999999E-3</v>
      </c>
      <c r="I34" s="29">
        <v>31</v>
      </c>
      <c r="J34" s="32">
        <f t="shared" si="0"/>
        <v>1.521708941582556</v>
      </c>
      <c r="K34" s="32">
        <f t="shared" si="1"/>
        <v>0.99879545620517241</v>
      </c>
      <c r="L34" s="14"/>
      <c r="M34" s="15">
        <f t="shared" si="2"/>
        <v>7.7499999999999999E-3</v>
      </c>
      <c r="O34">
        <f>1/0.002</f>
        <v>500</v>
      </c>
      <c r="S34">
        <v>14</v>
      </c>
      <c r="T34" s="3">
        <f t="shared" si="4"/>
        <v>112</v>
      </c>
      <c r="U34">
        <v>3.5000000000000001E-3</v>
      </c>
      <c r="V34">
        <v>-0.70710678118654768</v>
      </c>
      <c r="Z34" s="16">
        <v>7.7499999999999999E-3</v>
      </c>
      <c r="AA34" s="8">
        <v>9.8017140329560826E-2</v>
      </c>
    </row>
    <row r="35" spans="7:27" x14ac:dyDescent="0.3">
      <c r="G35" s="2">
        <f>I35*1/4000</f>
        <v>8.0000000000000002E-3</v>
      </c>
      <c r="I35" s="29">
        <v>32</v>
      </c>
      <c r="J35" s="32">
        <f t="shared" ref="J35:J66" si="5">2*PI()*(I35/128)</f>
        <v>1.5707963267948966</v>
      </c>
      <c r="K35" s="32">
        <f t="shared" si="1"/>
        <v>1</v>
      </c>
      <c r="L35" s="14"/>
      <c r="M35" s="15">
        <f t="shared" si="2"/>
        <v>8.0000000000000002E-3</v>
      </c>
      <c r="S35">
        <v>15</v>
      </c>
      <c r="T35" s="3">
        <f t="shared" si="4"/>
        <v>120</v>
      </c>
      <c r="U35">
        <v>3.7499999999999999E-3</v>
      </c>
      <c r="V35">
        <v>-0.38268343236509039</v>
      </c>
      <c r="Z35" s="16">
        <v>8.0000000000000002E-3</v>
      </c>
      <c r="AA35" s="7">
        <v>1.22514845490862E-16</v>
      </c>
    </row>
    <row r="36" spans="7:27" x14ac:dyDescent="0.3">
      <c r="G36" s="2">
        <f>I36*1/4000</f>
        <v>8.2500000000000004E-3</v>
      </c>
      <c r="I36" s="29">
        <v>33</v>
      </c>
      <c r="J36" s="32">
        <f t="shared" si="5"/>
        <v>1.6198837120072371</v>
      </c>
      <c r="K36" s="32">
        <f t="shared" si="1"/>
        <v>0.99879545620517241</v>
      </c>
      <c r="L36" s="14"/>
      <c r="M36" s="15">
        <f t="shared" si="2"/>
        <v>8.2500000000000004E-3</v>
      </c>
      <c r="S36">
        <v>16</v>
      </c>
      <c r="T36" s="3">
        <f t="shared" si="4"/>
        <v>128</v>
      </c>
      <c r="U36">
        <v>4.0000000000000001E-3</v>
      </c>
      <c r="V36">
        <v>-2.45029690981724E-16</v>
      </c>
      <c r="Z36" s="16">
        <v>8.2500000000000004E-3</v>
      </c>
      <c r="AA36" s="8">
        <v>-9.801714032956059E-2</v>
      </c>
    </row>
    <row r="37" spans="7:27" x14ac:dyDescent="0.3">
      <c r="G37" s="2">
        <f>I37*1/4000</f>
        <v>8.5000000000000006E-3</v>
      </c>
      <c r="I37" s="29">
        <v>34</v>
      </c>
      <c r="J37" s="32">
        <f t="shared" si="5"/>
        <v>1.6689710972195777</v>
      </c>
      <c r="K37" s="32">
        <f t="shared" si="1"/>
        <v>0.99518472667219693</v>
      </c>
      <c r="L37" s="14"/>
      <c r="M37" s="15">
        <f t="shared" si="2"/>
        <v>8.5000000000000006E-3</v>
      </c>
      <c r="Z37" s="16">
        <v>8.5000000000000006E-3</v>
      </c>
      <c r="AA37" s="8">
        <v>-0.19509032201612836</v>
      </c>
    </row>
    <row r="38" spans="7:27" x14ac:dyDescent="0.3">
      <c r="G38" s="2">
        <f>I38*1/4000</f>
        <v>8.7500000000000008E-3</v>
      </c>
      <c r="I38" s="29">
        <v>35</v>
      </c>
      <c r="J38" s="32">
        <f t="shared" si="5"/>
        <v>1.7180584824319181</v>
      </c>
      <c r="K38" s="32">
        <f t="shared" si="1"/>
        <v>0.98917650996478101</v>
      </c>
      <c r="M38" s="11">
        <f t="shared" si="2"/>
        <v>8.7500000000000008E-3</v>
      </c>
      <c r="Z38" s="16">
        <v>8.7500000000000008E-3</v>
      </c>
      <c r="AA38" s="8">
        <v>-0.29028467725446211</v>
      </c>
    </row>
    <row r="39" spans="7:27" x14ac:dyDescent="0.3">
      <c r="G39" s="2">
        <f>I39*1/4000</f>
        <v>8.9999999999999993E-3</v>
      </c>
      <c r="I39" s="29">
        <v>36</v>
      </c>
      <c r="J39" s="32">
        <f t="shared" si="5"/>
        <v>1.7671458676442586</v>
      </c>
      <c r="K39" s="32">
        <f t="shared" si="1"/>
        <v>0.98078528040323043</v>
      </c>
      <c r="M39" s="11">
        <f t="shared" si="2"/>
        <v>9.0000000000000011E-3</v>
      </c>
      <c r="O39" s="1" t="s">
        <v>0</v>
      </c>
      <c r="P39" s="1" t="s">
        <v>16</v>
      </c>
      <c r="Q39" s="1" t="s">
        <v>4</v>
      </c>
      <c r="R39" s="1" t="s">
        <v>11</v>
      </c>
      <c r="S39" t="s">
        <v>5</v>
      </c>
      <c r="T39" s="3" t="s">
        <v>20</v>
      </c>
      <c r="U39" t="s">
        <v>3</v>
      </c>
      <c r="V39" t="s">
        <v>25</v>
      </c>
      <c r="Z39" s="16">
        <v>8.9999999999999993E-3</v>
      </c>
      <c r="AA39" s="17">
        <v>-0.38268343236508967</v>
      </c>
    </row>
    <row r="40" spans="7:27" x14ac:dyDescent="0.3">
      <c r="G40" s="2">
        <f>I40*1/4000</f>
        <v>9.2499999999999995E-3</v>
      </c>
      <c r="I40" s="29">
        <v>37</v>
      </c>
      <c r="J40" s="32">
        <f t="shared" si="5"/>
        <v>1.8162332528565992</v>
      </c>
      <c r="K40" s="32">
        <f t="shared" si="1"/>
        <v>0.97003125319454397</v>
      </c>
      <c r="M40" s="11">
        <f t="shared" si="2"/>
        <v>9.2499999999999995E-3</v>
      </c>
      <c r="O40">
        <v>1187.5</v>
      </c>
      <c r="P40">
        <f>1/O40</f>
        <v>8.4210526315789478E-4</v>
      </c>
      <c r="Q40">
        <f>O40/4000</f>
        <v>0.296875</v>
      </c>
      <c r="R40">
        <f>128*Q40</f>
        <v>38</v>
      </c>
      <c r="S40" t="s">
        <v>5</v>
      </c>
      <c r="Z40" s="16">
        <v>9.2499999999999995E-3</v>
      </c>
      <c r="AA40" s="8">
        <v>-0.47139673682599764</v>
      </c>
    </row>
    <row r="41" spans="7:27" x14ac:dyDescent="0.3">
      <c r="G41" s="2">
        <f>I41*1/4000</f>
        <v>9.4999999999999998E-3</v>
      </c>
      <c r="I41" s="29">
        <v>38</v>
      </c>
      <c r="J41" s="29">
        <f t="shared" si="5"/>
        <v>1.8653206380689396</v>
      </c>
      <c r="K41" s="30">
        <f t="shared" si="1"/>
        <v>0.95694033573220894</v>
      </c>
      <c r="M41" s="11">
        <f t="shared" si="2"/>
        <v>9.4999999999999998E-3</v>
      </c>
      <c r="S41">
        <v>0</v>
      </c>
      <c r="T41" s="3">
        <v>0</v>
      </c>
      <c r="U41">
        <v>0</v>
      </c>
      <c r="V41">
        <v>0</v>
      </c>
      <c r="Z41" s="16">
        <v>9.4999999999999998E-3</v>
      </c>
      <c r="AA41" s="21">
        <v>-0.55557023301960196</v>
      </c>
    </row>
    <row r="42" spans="7:27" x14ac:dyDescent="0.3">
      <c r="G42" s="2">
        <f>I42*1/4000</f>
        <v>9.75E-3</v>
      </c>
      <c r="I42" s="29">
        <v>39</v>
      </c>
      <c r="J42" s="29">
        <f t="shared" si="5"/>
        <v>1.9144080232812801</v>
      </c>
      <c r="K42" s="30">
        <f t="shared" si="1"/>
        <v>0.94154406518302081</v>
      </c>
      <c r="M42" s="11">
        <f t="shared" si="2"/>
        <v>9.75E-3</v>
      </c>
      <c r="O42" t="s">
        <v>30</v>
      </c>
      <c r="S42">
        <v>1</v>
      </c>
      <c r="T42" s="3">
        <f>S42*38</f>
        <v>38</v>
      </c>
      <c r="U42">
        <v>2.5000000000000001E-4</v>
      </c>
      <c r="V42">
        <v>0.95694033573220894</v>
      </c>
      <c r="Z42" s="16">
        <v>9.75E-3</v>
      </c>
      <c r="AA42" s="8">
        <v>-0.63439328416364527</v>
      </c>
    </row>
    <row r="43" spans="7:27" x14ac:dyDescent="0.3">
      <c r="G43" s="2">
        <f>I43*1/4000</f>
        <v>0.01</v>
      </c>
      <c r="I43" s="29">
        <v>40</v>
      </c>
      <c r="J43" s="29">
        <f t="shared" si="5"/>
        <v>1.9634954084936207</v>
      </c>
      <c r="K43" s="30">
        <f t="shared" si="1"/>
        <v>0.92387953251128674</v>
      </c>
      <c r="M43" s="11">
        <f t="shared" si="2"/>
        <v>0.01</v>
      </c>
      <c r="O43">
        <f>P40*4000</f>
        <v>3.3684210526315792</v>
      </c>
      <c r="S43">
        <v>2</v>
      </c>
      <c r="T43" s="3">
        <f t="shared" ref="T43" si="6">S43*38</f>
        <v>76</v>
      </c>
      <c r="U43">
        <v>5.0000000000000001E-4</v>
      </c>
      <c r="V43">
        <v>-0.55557023301960196</v>
      </c>
      <c r="Z43" s="16">
        <v>0.01</v>
      </c>
      <c r="AA43" s="7">
        <v>-0.70710678118654746</v>
      </c>
    </row>
    <row r="44" spans="7:27" x14ac:dyDescent="0.3">
      <c r="G44" s="2">
        <f>I44*1/4000</f>
        <v>1.025E-2</v>
      </c>
      <c r="I44" s="29">
        <v>41</v>
      </c>
      <c r="J44" s="29">
        <f t="shared" si="5"/>
        <v>2.012582793705961</v>
      </c>
      <c r="K44" s="30">
        <f t="shared" si="1"/>
        <v>0.90398929312344345</v>
      </c>
      <c r="M44" s="11">
        <f t="shared" si="2"/>
        <v>1.025E-2</v>
      </c>
      <c r="S44">
        <v>3</v>
      </c>
      <c r="T44" s="3">
        <f>S44*38</f>
        <v>114</v>
      </c>
      <c r="U44">
        <v>7.5000000000000002E-4</v>
      </c>
      <c r="V44">
        <v>-0.63439328416364593</v>
      </c>
      <c r="Z44" s="16">
        <v>1.025E-2</v>
      </c>
      <c r="AA44" s="8">
        <v>-0.77301045336273666</v>
      </c>
    </row>
    <row r="45" spans="7:27" x14ac:dyDescent="0.3">
      <c r="G45" s="2">
        <f>I45*1/4000</f>
        <v>1.0500000000000001E-2</v>
      </c>
      <c r="I45" s="29">
        <v>42</v>
      </c>
      <c r="J45" s="29">
        <f t="shared" si="5"/>
        <v>2.0616701789183018</v>
      </c>
      <c r="K45" s="30">
        <f t="shared" si="1"/>
        <v>0.88192126434835505</v>
      </c>
      <c r="M45" s="11">
        <f t="shared" si="2"/>
        <v>1.0500000000000001E-2</v>
      </c>
      <c r="Z45" s="16">
        <v>1.0500000000000001E-2</v>
      </c>
      <c r="AA45" s="8">
        <v>-0.83146961230254524</v>
      </c>
    </row>
    <row r="46" spans="7:27" x14ac:dyDescent="0.3">
      <c r="G46" s="2">
        <f>I46*1/4000</f>
        <v>1.0749999999999999E-2</v>
      </c>
      <c r="I46" s="29">
        <v>43</v>
      </c>
      <c r="J46" s="29">
        <f t="shared" si="5"/>
        <v>2.1107575641306422</v>
      </c>
      <c r="K46" s="30">
        <f t="shared" si="1"/>
        <v>0.85772861000027212</v>
      </c>
      <c r="M46" s="11">
        <f t="shared" si="2"/>
        <v>1.0750000000000001E-2</v>
      </c>
      <c r="Z46" s="16">
        <v>1.0749999999999999E-2</v>
      </c>
      <c r="AA46" s="8">
        <v>-0.88192126434835494</v>
      </c>
    </row>
    <row r="47" spans="7:27" x14ac:dyDescent="0.3">
      <c r="G47" s="2">
        <f>I47*1/4000</f>
        <v>1.0999999999999999E-2</v>
      </c>
      <c r="I47" s="29">
        <v>44</v>
      </c>
      <c r="J47" s="29">
        <f t="shared" si="5"/>
        <v>2.1598449493429825</v>
      </c>
      <c r="K47" s="30">
        <f t="shared" si="1"/>
        <v>0.83146961230254546</v>
      </c>
      <c r="M47" s="11">
        <f t="shared" si="2"/>
        <v>1.0999999999999999E-2</v>
      </c>
      <c r="Z47" s="16">
        <v>1.0999999999999999E-2</v>
      </c>
      <c r="AA47" s="17">
        <v>-0.92387953251128652</v>
      </c>
    </row>
    <row r="48" spans="7:27" x14ac:dyDescent="0.3">
      <c r="G48" s="2">
        <f>I48*1/4000</f>
        <v>1.125E-2</v>
      </c>
      <c r="I48" s="29">
        <v>45</v>
      </c>
      <c r="J48" s="29">
        <f t="shared" si="5"/>
        <v>2.2089323345553233</v>
      </c>
      <c r="K48" s="30">
        <f t="shared" si="1"/>
        <v>0.80320753148064494</v>
      </c>
      <c r="M48" s="11">
        <f t="shared" si="2"/>
        <v>1.125E-2</v>
      </c>
      <c r="Z48" s="16">
        <v>1.125E-2</v>
      </c>
      <c r="AA48" s="8">
        <v>-0.95694033573220882</v>
      </c>
    </row>
    <row r="49" spans="7:27" x14ac:dyDescent="0.3">
      <c r="G49" s="2">
        <f>I49*1/4000</f>
        <v>1.15E-2</v>
      </c>
      <c r="I49" s="29">
        <v>46</v>
      </c>
      <c r="J49" s="29">
        <f t="shared" si="5"/>
        <v>2.2580197197676637</v>
      </c>
      <c r="K49" s="30">
        <f t="shared" si="1"/>
        <v>0.7730104533627371</v>
      </c>
      <c r="M49" s="11">
        <f t="shared" si="2"/>
        <v>1.15E-2</v>
      </c>
      <c r="Z49" s="16">
        <v>1.15E-2</v>
      </c>
      <c r="AA49" s="8">
        <v>-0.98078528040323032</v>
      </c>
    </row>
    <row r="50" spans="7:27" x14ac:dyDescent="0.3">
      <c r="G50" s="2">
        <f>I50*1/4000</f>
        <v>1.175E-2</v>
      </c>
      <c r="I50" s="29">
        <v>47</v>
      </c>
      <c r="J50" s="29">
        <f t="shared" si="5"/>
        <v>2.3071071049800045</v>
      </c>
      <c r="K50" s="30">
        <f t="shared" si="1"/>
        <v>0.74095112535495899</v>
      </c>
      <c r="M50" s="11">
        <f t="shared" si="2"/>
        <v>1.175E-2</v>
      </c>
      <c r="Z50" s="16">
        <v>1.175E-2</v>
      </c>
      <c r="AA50" s="8">
        <v>-0.99518472667219693</v>
      </c>
    </row>
    <row r="51" spans="7:27" x14ac:dyDescent="0.3">
      <c r="G51" s="2">
        <f>I51*1/4000</f>
        <v>1.2E-2</v>
      </c>
      <c r="I51" s="29">
        <v>48</v>
      </c>
      <c r="J51" s="29">
        <f t="shared" si="5"/>
        <v>2.3561944901923448</v>
      </c>
      <c r="K51" s="30">
        <f t="shared" si="1"/>
        <v>0.70710678118654757</v>
      </c>
      <c r="M51" s="11">
        <f t="shared" si="2"/>
        <v>1.2E-2</v>
      </c>
      <c r="Z51" s="16">
        <v>1.2E-2</v>
      </c>
      <c r="AA51" s="7">
        <v>-1</v>
      </c>
    </row>
    <row r="52" spans="7:27" x14ac:dyDescent="0.3">
      <c r="G52" s="2">
        <f>I52*1/4000</f>
        <v>1.225E-2</v>
      </c>
      <c r="I52" s="29">
        <v>49</v>
      </c>
      <c r="J52" s="29">
        <f t="shared" si="5"/>
        <v>2.4052818754046852</v>
      </c>
      <c r="K52" s="30">
        <f t="shared" si="1"/>
        <v>0.67155895484701855</v>
      </c>
      <c r="M52" s="11">
        <f t="shared" si="2"/>
        <v>1.225E-2</v>
      </c>
      <c r="Z52" s="16">
        <v>1.225E-2</v>
      </c>
      <c r="AA52" s="8">
        <v>-0.99518472667219693</v>
      </c>
    </row>
    <row r="53" spans="7:27" x14ac:dyDescent="0.3">
      <c r="G53" s="2">
        <f>I53*1/4000</f>
        <v>1.2500000000000001E-2</v>
      </c>
      <c r="I53" s="29">
        <v>50</v>
      </c>
      <c r="J53" s="29">
        <f t="shared" si="5"/>
        <v>2.454369260617026</v>
      </c>
      <c r="K53" s="30">
        <f t="shared" si="1"/>
        <v>0.63439328416364549</v>
      </c>
      <c r="M53" s="11">
        <f t="shared" si="2"/>
        <v>1.2500000000000001E-2</v>
      </c>
      <c r="Z53" s="16">
        <v>1.2500000000000001E-2</v>
      </c>
      <c r="AA53" s="8">
        <v>-0.98078528040323043</v>
      </c>
    </row>
    <row r="54" spans="7:27" x14ac:dyDescent="0.3">
      <c r="G54" s="2">
        <f>I54*1/4000</f>
        <v>1.2749999999999999E-2</v>
      </c>
      <c r="I54" s="29">
        <v>51</v>
      </c>
      <c r="J54" s="29">
        <f t="shared" si="5"/>
        <v>2.5034566458293663</v>
      </c>
      <c r="K54" s="30">
        <f t="shared" si="1"/>
        <v>0.59569930449243347</v>
      </c>
      <c r="M54" s="11">
        <f t="shared" si="2"/>
        <v>1.2750000000000001E-2</v>
      </c>
      <c r="Z54" s="16">
        <v>1.2749999999999999E-2</v>
      </c>
      <c r="AA54" s="8">
        <v>-0.95694033573220894</v>
      </c>
    </row>
    <row r="55" spans="7:27" x14ac:dyDescent="0.3">
      <c r="G55" s="2">
        <f>I55*1/4000</f>
        <v>1.2999999999999999E-2</v>
      </c>
      <c r="I55" s="29">
        <v>52</v>
      </c>
      <c r="J55" s="29">
        <f t="shared" si="5"/>
        <v>2.5525440310417071</v>
      </c>
      <c r="K55" s="30">
        <f t="shared" si="1"/>
        <v>0.55557023301960218</v>
      </c>
      <c r="M55" s="11">
        <f t="shared" si="2"/>
        <v>1.3000000000000001E-2</v>
      </c>
      <c r="Z55" s="16">
        <v>1.2999999999999999E-2</v>
      </c>
      <c r="AA55" s="17">
        <v>-0.92387953251128663</v>
      </c>
    </row>
    <row r="56" spans="7:27" x14ac:dyDescent="0.3">
      <c r="G56" s="2">
        <f>I56*1/4000</f>
        <v>1.325E-2</v>
      </c>
      <c r="I56" s="29">
        <v>53</v>
      </c>
      <c r="J56" s="29">
        <f t="shared" si="5"/>
        <v>2.6016314162540475</v>
      </c>
      <c r="K56" s="30">
        <f t="shared" si="1"/>
        <v>0.51410274419322177</v>
      </c>
      <c r="M56" s="11">
        <f t="shared" si="2"/>
        <v>1.325E-2</v>
      </c>
      <c r="Z56" s="16">
        <v>1.325E-2</v>
      </c>
      <c r="AA56" s="8">
        <v>-0.88192126434835505</v>
      </c>
    </row>
    <row r="57" spans="7:27" x14ac:dyDescent="0.3">
      <c r="G57" s="2">
        <f>I57*1/4000</f>
        <v>1.35E-2</v>
      </c>
      <c r="I57" s="29">
        <v>54</v>
      </c>
      <c r="J57" s="29">
        <f t="shared" si="5"/>
        <v>2.6507188014663878</v>
      </c>
      <c r="K57" s="30">
        <f t="shared" si="1"/>
        <v>0.47139673682599786</v>
      </c>
      <c r="M57" s="11">
        <f t="shared" si="2"/>
        <v>1.35E-2</v>
      </c>
      <c r="Z57" s="16">
        <v>1.35E-2</v>
      </c>
      <c r="AA57" s="8">
        <v>-0.83146961230254546</v>
      </c>
    </row>
    <row r="58" spans="7:27" x14ac:dyDescent="0.3">
      <c r="G58" s="2">
        <f>I58*1/4000</f>
        <v>1.375E-2</v>
      </c>
      <c r="I58" s="29">
        <v>55</v>
      </c>
      <c r="J58" s="29">
        <f t="shared" si="5"/>
        <v>2.6998061866787286</v>
      </c>
      <c r="K58" s="30">
        <f t="shared" si="1"/>
        <v>0.42755509343028203</v>
      </c>
      <c r="M58" s="11">
        <f t="shared" si="2"/>
        <v>1.375E-2</v>
      </c>
      <c r="Z58" s="16">
        <v>1.375E-2</v>
      </c>
      <c r="AA58" s="8">
        <v>-0.77301045336273688</v>
      </c>
    </row>
    <row r="59" spans="7:27" x14ac:dyDescent="0.3">
      <c r="G59" s="2">
        <f>I59*1/4000</f>
        <v>1.4E-2</v>
      </c>
      <c r="I59" s="29">
        <v>56</v>
      </c>
      <c r="J59" s="29">
        <f t="shared" si="5"/>
        <v>2.748893571891069</v>
      </c>
      <c r="K59" s="30">
        <f t="shared" si="1"/>
        <v>0.38268343236508989</v>
      </c>
      <c r="M59" s="11">
        <f t="shared" si="2"/>
        <v>1.4E-2</v>
      </c>
      <c r="Z59" s="16">
        <v>1.4E-2</v>
      </c>
      <c r="AA59" s="7">
        <v>-0.70710678118654768</v>
      </c>
    </row>
    <row r="60" spans="7:27" x14ac:dyDescent="0.3">
      <c r="G60" s="2">
        <f>I60*1/4000</f>
        <v>1.4250000000000001E-2</v>
      </c>
      <c r="I60" s="29">
        <v>57</v>
      </c>
      <c r="J60" s="29">
        <f t="shared" si="5"/>
        <v>2.7979809571034093</v>
      </c>
      <c r="K60" s="30">
        <f t="shared" si="1"/>
        <v>0.33688985339222033</v>
      </c>
      <c r="M60" s="11">
        <f t="shared" si="2"/>
        <v>1.4250000000000001E-2</v>
      </c>
      <c r="Z60" s="16">
        <v>1.4250000000000001E-2</v>
      </c>
      <c r="AA60" s="21">
        <v>-0.63439328416364593</v>
      </c>
    </row>
    <row r="61" spans="7:27" x14ac:dyDescent="0.3">
      <c r="G61" s="2">
        <f>I61*1/4000</f>
        <v>1.4500000000000001E-2</v>
      </c>
      <c r="I61" s="29">
        <v>58</v>
      </c>
      <c r="J61" s="29">
        <f t="shared" si="5"/>
        <v>2.8470683423157501</v>
      </c>
      <c r="K61" s="30">
        <f t="shared" si="1"/>
        <v>0.29028467725446239</v>
      </c>
      <c r="M61" s="11">
        <f t="shared" si="2"/>
        <v>1.4500000000000001E-2</v>
      </c>
      <c r="Z61" s="16">
        <v>1.4500000000000001E-2</v>
      </c>
      <c r="AA61" s="8">
        <v>-0.55557023301960218</v>
      </c>
    </row>
    <row r="62" spans="7:27" x14ac:dyDescent="0.3">
      <c r="G62" s="2">
        <f>I62*1/4000</f>
        <v>1.4749999999999999E-2</v>
      </c>
      <c r="I62" s="29">
        <v>59</v>
      </c>
      <c r="J62" s="29">
        <f t="shared" si="5"/>
        <v>2.8961557275280905</v>
      </c>
      <c r="K62" s="30">
        <f t="shared" si="1"/>
        <v>0.24298017990326407</v>
      </c>
      <c r="M62" s="11">
        <f t="shared" si="2"/>
        <v>1.4750000000000001E-2</v>
      </c>
      <c r="Z62" s="16">
        <v>1.4749999999999999E-2</v>
      </c>
      <c r="AA62" s="8">
        <v>-0.47139673682599792</v>
      </c>
    </row>
    <row r="63" spans="7:27" x14ac:dyDescent="0.3">
      <c r="G63" s="2">
        <f>I63*1/4000</f>
        <v>1.4999999999999999E-2</v>
      </c>
      <c r="I63" s="29">
        <v>60</v>
      </c>
      <c r="J63" s="29">
        <f t="shared" si="5"/>
        <v>2.9452431127404308</v>
      </c>
      <c r="K63" s="30">
        <f t="shared" si="1"/>
        <v>0.19509032201612861</v>
      </c>
      <c r="M63" s="11">
        <f t="shared" si="2"/>
        <v>1.4999999999999999E-2</v>
      </c>
      <c r="Z63" s="16">
        <v>1.4999999999999999E-2</v>
      </c>
      <c r="AA63" s="17">
        <v>-0.38268343236509039</v>
      </c>
    </row>
    <row r="64" spans="7:27" x14ac:dyDescent="0.3">
      <c r="G64" s="2">
        <f>I64*1/4000</f>
        <v>1.525E-2</v>
      </c>
      <c r="I64" s="29">
        <v>61</v>
      </c>
      <c r="J64" s="29">
        <f t="shared" si="5"/>
        <v>2.9943304979527716</v>
      </c>
      <c r="K64" s="30">
        <f t="shared" si="1"/>
        <v>0.1467304744553618</v>
      </c>
      <c r="M64" s="11">
        <f t="shared" si="2"/>
        <v>1.525E-2</v>
      </c>
      <c r="Z64" s="16">
        <v>1.525E-2</v>
      </c>
      <c r="AA64" s="8">
        <v>-0.2902846772544625</v>
      </c>
    </row>
    <row r="65" spans="7:27" x14ac:dyDescent="0.3">
      <c r="G65" s="2">
        <f>I65*1/4000</f>
        <v>1.55E-2</v>
      </c>
      <c r="I65" s="29">
        <v>62</v>
      </c>
      <c r="J65" s="29">
        <f t="shared" si="5"/>
        <v>3.043417883165112</v>
      </c>
      <c r="K65" s="30">
        <f t="shared" si="1"/>
        <v>9.8017140329560826E-2</v>
      </c>
      <c r="M65" s="11">
        <f t="shared" si="2"/>
        <v>1.55E-2</v>
      </c>
      <c r="Z65" s="16">
        <v>1.55E-2</v>
      </c>
      <c r="AA65" s="8">
        <v>-0.19509032201612872</v>
      </c>
    </row>
    <row r="66" spans="7:27" x14ac:dyDescent="0.3">
      <c r="G66" s="2">
        <f>I66*1/4000</f>
        <v>1.575E-2</v>
      </c>
      <c r="I66" s="29">
        <v>63</v>
      </c>
      <c r="J66" s="29">
        <f t="shared" si="5"/>
        <v>3.0925052683774528</v>
      </c>
      <c r="K66" s="30">
        <f t="shared" si="1"/>
        <v>4.9067674327417966E-2</v>
      </c>
      <c r="M66" s="11">
        <f t="shared" si="2"/>
        <v>1.575E-2</v>
      </c>
      <c r="Z66" s="16">
        <v>1.575E-2</v>
      </c>
      <c r="AA66" s="8">
        <v>-9.8017140329560506E-2</v>
      </c>
    </row>
    <row r="67" spans="7:27" x14ac:dyDescent="0.3">
      <c r="G67" s="2">
        <f>I67*1/4000</f>
        <v>1.6E-2</v>
      </c>
      <c r="I67" s="29">
        <v>64</v>
      </c>
      <c r="J67" s="29">
        <f t="shared" ref="J67:J98" si="7">2*PI()*(I67/128)</f>
        <v>3.1415926535897931</v>
      </c>
      <c r="K67" s="30">
        <f t="shared" si="1"/>
        <v>1.22514845490862E-16</v>
      </c>
      <c r="M67" s="11">
        <f t="shared" si="2"/>
        <v>1.6E-2</v>
      </c>
      <c r="Z67" s="16">
        <v>1.6E-2</v>
      </c>
      <c r="AA67" s="7">
        <v>-2.45029690981724E-16</v>
      </c>
    </row>
    <row r="68" spans="7:27" x14ac:dyDescent="0.3">
      <c r="G68" s="2">
        <f>I68*1/4000</f>
        <v>1.6250000000000001E-2</v>
      </c>
      <c r="I68" s="29">
        <v>65</v>
      </c>
      <c r="J68" s="29">
        <f t="shared" si="7"/>
        <v>3.1906800388021335</v>
      </c>
      <c r="K68" s="30">
        <f t="shared" si="1"/>
        <v>-4.9067674327417724E-2</v>
      </c>
      <c r="M68" s="11">
        <f t="shared" ref="M68:M131" si="8">I68*(1/4000)</f>
        <v>1.6250000000000001E-2</v>
      </c>
      <c r="Z68" s="16">
        <v>1.6250000000000001E-2</v>
      </c>
    </row>
    <row r="69" spans="7:27" x14ac:dyDescent="0.3">
      <c r="G69" s="2">
        <f>I69*1/4000</f>
        <v>1.6500000000000001E-2</v>
      </c>
      <c r="I69" s="29">
        <v>66</v>
      </c>
      <c r="J69" s="29">
        <f t="shared" si="7"/>
        <v>3.2397674240144743</v>
      </c>
      <c r="K69" s="30">
        <f t="shared" ref="K69:K131" si="9">SIN(J69)</f>
        <v>-9.801714032956059E-2</v>
      </c>
      <c r="M69" s="11">
        <f t="shared" si="8"/>
        <v>1.6500000000000001E-2</v>
      </c>
      <c r="Z69" s="16">
        <v>1.6500000000000001E-2</v>
      </c>
    </row>
    <row r="70" spans="7:27" x14ac:dyDescent="0.3">
      <c r="G70" s="2">
        <f>I70*1/4000</f>
        <v>1.6750000000000001E-2</v>
      </c>
      <c r="I70" s="29">
        <v>67</v>
      </c>
      <c r="J70" s="29">
        <f t="shared" si="7"/>
        <v>3.2888548092268146</v>
      </c>
      <c r="K70" s="30">
        <f t="shared" si="9"/>
        <v>-0.14673047445536158</v>
      </c>
      <c r="M70" s="11">
        <f t="shared" si="8"/>
        <v>1.6750000000000001E-2</v>
      </c>
      <c r="Z70" s="16">
        <v>1.6750000000000001E-2</v>
      </c>
    </row>
    <row r="71" spans="7:27" x14ac:dyDescent="0.3">
      <c r="G71" s="2">
        <f>I71*1/4000</f>
        <v>1.7000000000000001E-2</v>
      </c>
      <c r="I71" s="29">
        <v>68</v>
      </c>
      <c r="J71" s="29">
        <f t="shared" si="7"/>
        <v>3.3379421944391554</v>
      </c>
      <c r="K71" s="30">
        <f t="shared" si="9"/>
        <v>-0.19509032201612836</v>
      </c>
      <c r="M71" s="11">
        <f t="shared" si="8"/>
        <v>1.7000000000000001E-2</v>
      </c>
      <c r="Z71" s="16">
        <v>1.7000000000000001E-2</v>
      </c>
    </row>
    <row r="72" spans="7:27" x14ac:dyDescent="0.3">
      <c r="G72" s="2">
        <f>I72*1/4000</f>
        <v>1.7250000000000001E-2</v>
      </c>
      <c r="I72" s="29">
        <v>69</v>
      </c>
      <c r="J72" s="29">
        <f t="shared" si="7"/>
        <v>3.3870295796514958</v>
      </c>
      <c r="K72" s="30">
        <f t="shared" si="9"/>
        <v>-0.24298017990326382</v>
      </c>
      <c r="M72" s="11">
        <f t="shared" si="8"/>
        <v>1.7250000000000001E-2</v>
      </c>
      <c r="Z72" s="16">
        <v>1.7250000000000001E-2</v>
      </c>
    </row>
    <row r="73" spans="7:27" x14ac:dyDescent="0.3">
      <c r="G73" s="2">
        <f>I73*1/4000</f>
        <v>1.7500000000000002E-2</v>
      </c>
      <c r="I73" s="29">
        <v>70</v>
      </c>
      <c r="J73" s="29">
        <f t="shared" si="7"/>
        <v>3.4361169648638361</v>
      </c>
      <c r="K73" s="30">
        <f t="shared" si="9"/>
        <v>-0.29028467725446211</v>
      </c>
      <c r="M73" s="11">
        <f t="shared" si="8"/>
        <v>1.7500000000000002E-2</v>
      </c>
      <c r="Z73" s="16">
        <v>1.7500000000000002E-2</v>
      </c>
    </row>
    <row r="74" spans="7:27" x14ac:dyDescent="0.3">
      <c r="G74" s="2">
        <f>I74*1/4000</f>
        <v>1.7749999999999998E-2</v>
      </c>
      <c r="I74" s="29">
        <v>71</v>
      </c>
      <c r="J74" s="29">
        <f t="shared" si="7"/>
        <v>3.4852043500761769</v>
      </c>
      <c r="K74" s="30">
        <f t="shared" si="9"/>
        <v>-0.33688985339222011</v>
      </c>
      <c r="M74" s="11">
        <f t="shared" si="8"/>
        <v>1.7750000000000002E-2</v>
      </c>
      <c r="Z74" s="16">
        <v>1.7749999999999998E-2</v>
      </c>
    </row>
    <row r="75" spans="7:27" x14ac:dyDescent="0.3">
      <c r="G75" s="2">
        <f>I75*1/4000</f>
        <v>1.7999999999999999E-2</v>
      </c>
      <c r="I75" s="29">
        <v>72</v>
      </c>
      <c r="J75" s="29">
        <f t="shared" si="7"/>
        <v>3.5342917352885173</v>
      </c>
      <c r="K75" s="30">
        <f t="shared" si="9"/>
        <v>-0.38268343236508967</v>
      </c>
      <c r="M75" s="11">
        <f t="shared" si="8"/>
        <v>1.8000000000000002E-2</v>
      </c>
      <c r="Z75" s="16">
        <v>1.7999999999999999E-2</v>
      </c>
    </row>
    <row r="76" spans="7:27" x14ac:dyDescent="0.3">
      <c r="G76" s="2">
        <f>I76*1/4000</f>
        <v>1.8249999999999999E-2</v>
      </c>
      <c r="I76" s="29">
        <v>73</v>
      </c>
      <c r="J76" s="29">
        <f t="shared" si="7"/>
        <v>3.5833791205008576</v>
      </c>
      <c r="K76" s="30">
        <f t="shared" si="9"/>
        <v>-0.42755509343028181</v>
      </c>
      <c r="M76" s="11">
        <f t="shared" si="8"/>
        <v>1.8249999999999999E-2</v>
      </c>
      <c r="Z76" s="16">
        <v>1.8249999999999999E-2</v>
      </c>
    </row>
    <row r="77" spans="7:27" x14ac:dyDescent="0.3">
      <c r="G77" s="2">
        <f>I77*1/4000</f>
        <v>1.8499999999999999E-2</v>
      </c>
      <c r="I77" s="29">
        <v>74</v>
      </c>
      <c r="J77" s="29">
        <f t="shared" si="7"/>
        <v>3.6324665057131984</v>
      </c>
      <c r="K77" s="30">
        <f t="shared" si="9"/>
        <v>-0.47139673682599764</v>
      </c>
      <c r="M77" s="11">
        <f t="shared" si="8"/>
        <v>1.8499999999999999E-2</v>
      </c>
      <c r="Z77" s="16">
        <v>1.8499999999999999E-2</v>
      </c>
    </row>
    <row r="78" spans="7:27" x14ac:dyDescent="0.3">
      <c r="G78" s="2">
        <f>I78*1/4000</f>
        <v>1.8749999999999999E-2</v>
      </c>
      <c r="I78" s="29">
        <v>75</v>
      </c>
      <c r="J78" s="29">
        <f t="shared" si="7"/>
        <v>3.6815538909255388</v>
      </c>
      <c r="K78" s="30">
        <f t="shared" si="9"/>
        <v>-0.51410274419322155</v>
      </c>
      <c r="M78" s="11">
        <f t="shared" si="8"/>
        <v>1.8749999999999999E-2</v>
      </c>
      <c r="Z78" s="16">
        <v>1.8749999999999999E-2</v>
      </c>
    </row>
    <row r="79" spans="7:27" x14ac:dyDescent="0.3">
      <c r="G79" s="2">
        <f>I79*1/4000</f>
        <v>1.9E-2</v>
      </c>
      <c r="I79" s="29">
        <v>76</v>
      </c>
      <c r="J79" s="29">
        <f t="shared" si="7"/>
        <v>3.7306412761378791</v>
      </c>
      <c r="K79" s="30">
        <f t="shared" si="9"/>
        <v>-0.55557023301960196</v>
      </c>
      <c r="M79" s="11">
        <f t="shared" si="8"/>
        <v>1.9E-2</v>
      </c>
      <c r="Z79" s="16">
        <v>1.9E-2</v>
      </c>
    </row>
    <row r="80" spans="7:27" x14ac:dyDescent="0.3">
      <c r="G80" s="2">
        <f>I80*1/4000</f>
        <v>1.925E-2</v>
      </c>
      <c r="I80" s="29">
        <v>77</v>
      </c>
      <c r="J80" s="29">
        <f t="shared" si="7"/>
        <v>3.7797286613502199</v>
      </c>
      <c r="K80" s="30">
        <f t="shared" si="9"/>
        <v>-0.59569930449243325</v>
      </c>
      <c r="M80" s="11">
        <f t="shared" si="8"/>
        <v>1.925E-2</v>
      </c>
      <c r="Z80">
        <v>1.925E-2</v>
      </c>
    </row>
    <row r="81" spans="7:26" x14ac:dyDescent="0.3">
      <c r="G81" s="2">
        <f>I81*1/4000</f>
        <v>1.95E-2</v>
      </c>
      <c r="I81" s="29">
        <v>78</v>
      </c>
      <c r="J81" s="29">
        <f t="shared" si="7"/>
        <v>3.8288160465625602</v>
      </c>
      <c r="K81" s="30">
        <f t="shared" si="9"/>
        <v>-0.63439328416364527</v>
      </c>
      <c r="M81" s="11">
        <f t="shared" si="8"/>
        <v>1.95E-2</v>
      </c>
      <c r="Z81">
        <v>1.95E-2</v>
      </c>
    </row>
    <row r="82" spans="7:26" x14ac:dyDescent="0.3">
      <c r="G82" s="2">
        <f>I82*1/4000</f>
        <v>1.975E-2</v>
      </c>
      <c r="I82" s="29">
        <v>79</v>
      </c>
      <c r="J82" s="29">
        <f t="shared" si="7"/>
        <v>3.877903431774901</v>
      </c>
      <c r="K82" s="30">
        <f t="shared" si="9"/>
        <v>-0.67155895484701844</v>
      </c>
      <c r="M82" s="11">
        <f t="shared" si="8"/>
        <v>1.975E-2</v>
      </c>
      <c r="Z82">
        <v>1.975E-2</v>
      </c>
    </row>
    <row r="83" spans="7:26" x14ac:dyDescent="0.3">
      <c r="G83" s="2">
        <f>I83*1/4000</f>
        <v>0.02</v>
      </c>
      <c r="I83" s="29">
        <v>80</v>
      </c>
      <c r="J83" s="29">
        <f t="shared" si="7"/>
        <v>3.9269908169872414</v>
      </c>
      <c r="K83" s="30">
        <f t="shared" si="9"/>
        <v>-0.70710678118654746</v>
      </c>
      <c r="M83" s="11">
        <f t="shared" si="8"/>
        <v>0.02</v>
      </c>
      <c r="Z83">
        <v>0.02</v>
      </c>
    </row>
    <row r="84" spans="7:26" x14ac:dyDescent="0.3">
      <c r="G84" s="2">
        <f>I84*1/4000</f>
        <v>2.0250000000000001E-2</v>
      </c>
      <c r="I84" s="29">
        <v>81</v>
      </c>
      <c r="J84" s="29">
        <f t="shared" si="7"/>
        <v>3.9760782021995817</v>
      </c>
      <c r="K84" s="30">
        <f t="shared" si="9"/>
        <v>-0.74095112535495888</v>
      </c>
      <c r="M84" s="11">
        <f t="shared" si="8"/>
        <v>2.0250000000000001E-2</v>
      </c>
      <c r="Z84">
        <v>2.0250000000000001E-2</v>
      </c>
    </row>
    <row r="85" spans="7:26" x14ac:dyDescent="0.3">
      <c r="G85" s="2">
        <f>I85*1/4000</f>
        <v>2.0500000000000001E-2</v>
      </c>
      <c r="I85" s="29">
        <v>82</v>
      </c>
      <c r="J85" s="29">
        <f t="shared" si="7"/>
        <v>4.0251655874119221</v>
      </c>
      <c r="K85" s="30">
        <f t="shared" si="9"/>
        <v>-0.77301045336273666</v>
      </c>
      <c r="M85" s="11">
        <f t="shared" si="8"/>
        <v>2.0500000000000001E-2</v>
      </c>
      <c r="Z85">
        <v>2.0500000000000001E-2</v>
      </c>
    </row>
    <row r="86" spans="7:26" x14ac:dyDescent="0.3">
      <c r="G86" s="2">
        <f>I86*1/4000</f>
        <v>2.0750000000000001E-2</v>
      </c>
      <c r="I86" s="29">
        <v>83</v>
      </c>
      <c r="J86" s="29">
        <f t="shared" si="7"/>
        <v>4.0742529726242633</v>
      </c>
      <c r="K86" s="30">
        <f t="shared" si="9"/>
        <v>-0.80320753148064505</v>
      </c>
      <c r="M86" s="11">
        <f t="shared" si="8"/>
        <v>2.0750000000000001E-2</v>
      </c>
      <c r="Z86">
        <v>2.0750000000000001E-2</v>
      </c>
    </row>
    <row r="87" spans="7:26" x14ac:dyDescent="0.3">
      <c r="G87" s="2">
        <f>I87*1/4000</f>
        <v>2.1000000000000001E-2</v>
      </c>
      <c r="I87" s="29">
        <v>84</v>
      </c>
      <c r="J87" s="29">
        <f t="shared" si="7"/>
        <v>4.1233403578366037</v>
      </c>
      <c r="K87" s="30">
        <f t="shared" si="9"/>
        <v>-0.83146961230254524</v>
      </c>
      <c r="M87" s="11">
        <f t="shared" si="8"/>
        <v>2.1000000000000001E-2</v>
      </c>
    </row>
    <row r="88" spans="7:26" x14ac:dyDescent="0.3">
      <c r="G88" s="2">
        <f>I88*1/4000</f>
        <v>2.1250000000000002E-2</v>
      </c>
      <c r="I88" s="29">
        <v>85</v>
      </c>
      <c r="J88" s="29">
        <f t="shared" si="7"/>
        <v>4.172427743048944</v>
      </c>
      <c r="K88" s="30">
        <f t="shared" si="9"/>
        <v>-0.85772861000027201</v>
      </c>
      <c r="M88" s="11">
        <f t="shared" si="8"/>
        <v>2.1250000000000002E-2</v>
      </c>
    </row>
    <row r="89" spans="7:26" x14ac:dyDescent="0.3">
      <c r="G89" s="2">
        <f>I89*1/4000</f>
        <v>2.1499999999999998E-2</v>
      </c>
      <c r="I89" s="29">
        <v>86</v>
      </c>
      <c r="J89" s="29">
        <f t="shared" si="7"/>
        <v>4.2215151282612844</v>
      </c>
      <c r="K89" s="30">
        <f t="shared" si="9"/>
        <v>-0.88192126434835494</v>
      </c>
      <c r="M89" s="11">
        <f t="shared" si="8"/>
        <v>2.1500000000000002E-2</v>
      </c>
    </row>
    <row r="90" spans="7:26" x14ac:dyDescent="0.3">
      <c r="G90" s="2">
        <f>I90*1/4000</f>
        <v>2.1749999999999999E-2</v>
      </c>
      <c r="I90" s="29">
        <v>87</v>
      </c>
      <c r="J90" s="29">
        <f t="shared" si="7"/>
        <v>4.2706025134736247</v>
      </c>
      <c r="K90" s="30">
        <f t="shared" si="9"/>
        <v>-0.90398929312344312</v>
      </c>
      <c r="M90" s="11">
        <f t="shared" si="8"/>
        <v>2.1750000000000002E-2</v>
      </c>
    </row>
    <row r="91" spans="7:26" x14ac:dyDescent="0.3">
      <c r="G91" s="2">
        <f>I91*1/4000</f>
        <v>2.1999999999999999E-2</v>
      </c>
      <c r="I91" s="29">
        <v>88</v>
      </c>
      <c r="J91" s="29">
        <f t="shared" si="7"/>
        <v>4.3196898986859651</v>
      </c>
      <c r="K91" s="30">
        <f t="shared" si="9"/>
        <v>-0.92387953251128652</v>
      </c>
      <c r="M91" s="11">
        <f t="shared" si="8"/>
        <v>2.1999999999999999E-2</v>
      </c>
    </row>
    <row r="92" spans="7:26" x14ac:dyDescent="0.3">
      <c r="G92" s="2">
        <f>I92*1/4000</f>
        <v>2.2249999999999999E-2</v>
      </c>
      <c r="I92" s="29">
        <v>89</v>
      </c>
      <c r="J92" s="29">
        <f t="shared" si="7"/>
        <v>4.3687772838983063</v>
      </c>
      <c r="K92" s="30">
        <f t="shared" si="9"/>
        <v>-0.94154406518302081</v>
      </c>
      <c r="M92" s="11">
        <f t="shared" si="8"/>
        <v>2.2249999999999999E-2</v>
      </c>
    </row>
    <row r="93" spans="7:26" x14ac:dyDescent="0.3">
      <c r="G93" s="2">
        <f>I93*1/4000</f>
        <v>2.2499999999999999E-2</v>
      </c>
      <c r="I93" s="29">
        <v>90</v>
      </c>
      <c r="J93" s="29">
        <f t="shared" si="7"/>
        <v>4.4178646691106467</v>
      </c>
      <c r="K93" s="30">
        <f t="shared" si="9"/>
        <v>-0.95694033573220882</v>
      </c>
      <c r="M93" s="11">
        <f t="shared" si="8"/>
        <v>2.2499999999999999E-2</v>
      </c>
    </row>
    <row r="94" spans="7:26" x14ac:dyDescent="0.3">
      <c r="G94" s="2">
        <f>I94*1/4000</f>
        <v>2.2749999999999999E-2</v>
      </c>
      <c r="I94" s="29">
        <v>91</v>
      </c>
      <c r="J94" s="29">
        <f t="shared" si="7"/>
        <v>4.466952054322987</v>
      </c>
      <c r="K94" s="30">
        <f t="shared" si="9"/>
        <v>-0.97003125319454397</v>
      </c>
      <c r="M94" s="11">
        <f t="shared" si="8"/>
        <v>2.2749999999999999E-2</v>
      </c>
    </row>
    <row r="95" spans="7:26" x14ac:dyDescent="0.3">
      <c r="G95" s="2">
        <f>I95*1/4000</f>
        <v>2.3E-2</v>
      </c>
      <c r="I95" s="29">
        <v>92</v>
      </c>
      <c r="J95" s="29">
        <f t="shared" si="7"/>
        <v>4.5160394395353274</v>
      </c>
      <c r="K95" s="30">
        <f t="shared" si="9"/>
        <v>-0.98078528040323032</v>
      </c>
      <c r="M95" s="11">
        <f t="shared" si="8"/>
        <v>2.3E-2</v>
      </c>
    </row>
    <row r="96" spans="7:26" x14ac:dyDescent="0.3">
      <c r="G96" s="2">
        <f>I96*1/4000</f>
        <v>2.325E-2</v>
      </c>
      <c r="I96" s="29">
        <v>93</v>
      </c>
      <c r="J96" s="29">
        <f t="shared" si="7"/>
        <v>4.5651268247476677</v>
      </c>
      <c r="K96" s="30">
        <f t="shared" si="9"/>
        <v>-0.9891765099647809</v>
      </c>
      <c r="M96" s="11">
        <f t="shared" si="8"/>
        <v>2.325E-2</v>
      </c>
    </row>
    <row r="97" spans="7:13" x14ac:dyDescent="0.3">
      <c r="G97" s="2">
        <f>I97*1/4000</f>
        <v>2.35E-2</v>
      </c>
      <c r="I97" s="29">
        <v>94</v>
      </c>
      <c r="J97" s="29">
        <f t="shared" si="7"/>
        <v>4.614214209960009</v>
      </c>
      <c r="K97" s="30">
        <f t="shared" si="9"/>
        <v>-0.99518472667219693</v>
      </c>
      <c r="M97" s="11">
        <f t="shared" si="8"/>
        <v>2.35E-2</v>
      </c>
    </row>
    <row r="98" spans="7:13" x14ac:dyDescent="0.3">
      <c r="G98" s="2">
        <f>I98*1/4000</f>
        <v>2.375E-2</v>
      </c>
      <c r="I98" s="29">
        <v>95</v>
      </c>
      <c r="J98" s="29">
        <f t="shared" si="7"/>
        <v>4.6633015951723493</v>
      </c>
      <c r="K98" s="30">
        <f t="shared" si="9"/>
        <v>-0.99879545620517241</v>
      </c>
      <c r="M98" s="11">
        <f t="shared" si="8"/>
        <v>2.375E-2</v>
      </c>
    </row>
    <row r="99" spans="7:13" x14ac:dyDescent="0.3">
      <c r="G99" s="2">
        <f>I99*1/4000</f>
        <v>2.4E-2</v>
      </c>
      <c r="I99" s="29">
        <v>96</v>
      </c>
      <c r="J99" s="29">
        <f t="shared" ref="J99:J128" si="10">2*PI()*(I99/128)</f>
        <v>4.7123889803846897</v>
      </c>
      <c r="K99" s="30">
        <f t="shared" si="9"/>
        <v>-1</v>
      </c>
      <c r="M99" s="11">
        <f t="shared" si="8"/>
        <v>2.4E-2</v>
      </c>
    </row>
    <row r="100" spans="7:13" x14ac:dyDescent="0.3">
      <c r="G100" s="2">
        <f>I100*1/4000</f>
        <v>2.4250000000000001E-2</v>
      </c>
      <c r="I100" s="29">
        <v>97</v>
      </c>
      <c r="J100" s="29">
        <f t="shared" si="10"/>
        <v>4.76147636559703</v>
      </c>
      <c r="K100" s="30">
        <f t="shared" si="9"/>
        <v>-0.99879545620517241</v>
      </c>
      <c r="M100" s="11">
        <f t="shared" si="8"/>
        <v>2.4250000000000001E-2</v>
      </c>
    </row>
    <row r="101" spans="7:13" x14ac:dyDescent="0.3">
      <c r="G101" s="2">
        <f>I101*1/4000</f>
        <v>2.4500000000000001E-2</v>
      </c>
      <c r="I101" s="29">
        <v>98</v>
      </c>
      <c r="J101" s="29">
        <f t="shared" si="10"/>
        <v>4.8105637508093704</v>
      </c>
      <c r="K101" s="30">
        <f t="shared" si="9"/>
        <v>-0.99518472667219693</v>
      </c>
      <c r="M101" s="11">
        <f t="shared" si="8"/>
        <v>2.4500000000000001E-2</v>
      </c>
    </row>
    <row r="102" spans="7:13" x14ac:dyDescent="0.3">
      <c r="G102" s="2">
        <f>I102*1/4000</f>
        <v>2.4750000000000001E-2</v>
      </c>
      <c r="I102" s="29">
        <v>99</v>
      </c>
      <c r="J102" s="29">
        <f t="shared" si="10"/>
        <v>4.8596511360217116</v>
      </c>
      <c r="K102" s="30">
        <f t="shared" si="9"/>
        <v>-0.9891765099647809</v>
      </c>
      <c r="M102" s="11">
        <f t="shared" si="8"/>
        <v>2.4750000000000001E-2</v>
      </c>
    </row>
    <row r="103" spans="7:13" x14ac:dyDescent="0.3">
      <c r="G103" s="2">
        <f>I103*1/4000</f>
        <v>2.5000000000000001E-2</v>
      </c>
      <c r="I103" s="29">
        <v>100</v>
      </c>
      <c r="J103" s="29">
        <f t="shared" si="10"/>
        <v>4.908738521234052</v>
      </c>
      <c r="K103" s="30">
        <f t="shared" si="9"/>
        <v>-0.98078528040323043</v>
      </c>
      <c r="M103" s="11">
        <f t="shared" si="8"/>
        <v>2.5000000000000001E-2</v>
      </c>
    </row>
    <row r="104" spans="7:13" x14ac:dyDescent="0.3">
      <c r="G104" s="2">
        <f>I104*1/4000</f>
        <v>2.5250000000000002E-2</v>
      </c>
      <c r="I104" s="29">
        <v>101</v>
      </c>
      <c r="J104" s="29">
        <f t="shared" si="10"/>
        <v>4.9578259064463923</v>
      </c>
      <c r="K104" s="30">
        <f t="shared" si="9"/>
        <v>-0.97003125319454397</v>
      </c>
      <c r="M104" s="11">
        <f t="shared" si="8"/>
        <v>2.5250000000000002E-2</v>
      </c>
    </row>
    <row r="105" spans="7:13" x14ac:dyDescent="0.3">
      <c r="G105" s="2">
        <f>I105*1/4000</f>
        <v>2.5499999999999998E-2</v>
      </c>
      <c r="I105" s="29">
        <v>102</v>
      </c>
      <c r="J105" s="29">
        <f t="shared" si="10"/>
        <v>5.0069132916587327</v>
      </c>
      <c r="K105" s="30">
        <f t="shared" si="9"/>
        <v>-0.95694033573220894</v>
      </c>
      <c r="M105" s="11">
        <f t="shared" si="8"/>
        <v>2.5500000000000002E-2</v>
      </c>
    </row>
    <row r="106" spans="7:13" x14ac:dyDescent="0.3">
      <c r="G106" s="2">
        <f>I106*1/4000</f>
        <v>2.5749999999999999E-2</v>
      </c>
      <c r="I106" s="29">
        <v>103</v>
      </c>
      <c r="J106" s="29">
        <f t="shared" si="10"/>
        <v>5.056000676871073</v>
      </c>
      <c r="K106" s="30">
        <f t="shared" si="9"/>
        <v>-0.94154406518302092</v>
      </c>
      <c r="M106" s="11">
        <f t="shared" si="8"/>
        <v>2.5750000000000002E-2</v>
      </c>
    </row>
    <row r="107" spans="7:13" x14ac:dyDescent="0.3">
      <c r="G107" s="2">
        <f>I107*1/4000</f>
        <v>2.5999999999999999E-2</v>
      </c>
      <c r="I107" s="29">
        <v>104</v>
      </c>
      <c r="J107" s="29">
        <f t="shared" si="10"/>
        <v>5.1050880620834143</v>
      </c>
      <c r="K107" s="30">
        <f t="shared" si="9"/>
        <v>-0.92387953251128663</v>
      </c>
      <c r="M107" s="11">
        <f t="shared" si="8"/>
        <v>2.6000000000000002E-2</v>
      </c>
    </row>
    <row r="108" spans="7:13" x14ac:dyDescent="0.3">
      <c r="G108" s="2">
        <f>I108*1/4000</f>
        <v>2.6249999999999999E-2</v>
      </c>
      <c r="I108" s="29">
        <v>105</v>
      </c>
      <c r="J108" s="29">
        <f t="shared" si="10"/>
        <v>5.1541754472957546</v>
      </c>
      <c r="K108" s="30">
        <f t="shared" si="9"/>
        <v>-0.90398929312344334</v>
      </c>
      <c r="M108" s="11">
        <f t="shared" si="8"/>
        <v>2.6249999999999999E-2</v>
      </c>
    </row>
    <row r="109" spans="7:13" x14ac:dyDescent="0.3">
      <c r="G109" s="2">
        <f>I109*1/4000</f>
        <v>2.6499999999999999E-2</v>
      </c>
      <c r="I109" s="29">
        <v>106</v>
      </c>
      <c r="J109" s="29">
        <f t="shared" si="10"/>
        <v>5.203262832508095</v>
      </c>
      <c r="K109" s="30">
        <f t="shared" si="9"/>
        <v>-0.88192126434835505</v>
      </c>
      <c r="M109" s="11">
        <f t="shared" si="8"/>
        <v>2.6499999999999999E-2</v>
      </c>
    </row>
    <row r="110" spans="7:13" x14ac:dyDescent="0.3">
      <c r="G110" s="2">
        <f>I110*1/4000</f>
        <v>2.6749999999999999E-2</v>
      </c>
      <c r="I110" s="29">
        <v>107</v>
      </c>
      <c r="J110" s="29">
        <f t="shared" si="10"/>
        <v>5.2523502177204353</v>
      </c>
      <c r="K110" s="30">
        <f t="shared" si="9"/>
        <v>-0.85772861000027223</v>
      </c>
      <c r="M110" s="11">
        <f t="shared" si="8"/>
        <v>2.6749999999999999E-2</v>
      </c>
    </row>
    <row r="111" spans="7:13" x14ac:dyDescent="0.3">
      <c r="G111" s="2">
        <f>I111*1/4000</f>
        <v>2.7E-2</v>
      </c>
      <c r="I111" s="29">
        <v>108</v>
      </c>
      <c r="J111" s="29">
        <f t="shared" si="10"/>
        <v>5.3014376029327757</v>
      </c>
      <c r="K111" s="30">
        <f t="shared" si="9"/>
        <v>-0.83146961230254546</v>
      </c>
      <c r="M111" s="11">
        <f t="shared" si="8"/>
        <v>2.7E-2</v>
      </c>
    </row>
    <row r="112" spans="7:13" x14ac:dyDescent="0.3">
      <c r="G112" s="2">
        <f>I112*1/4000</f>
        <v>2.725E-2</v>
      </c>
      <c r="I112" s="29">
        <v>109</v>
      </c>
      <c r="J112" s="29">
        <f t="shared" si="10"/>
        <v>5.350524988145116</v>
      </c>
      <c r="K112" s="30">
        <f t="shared" si="9"/>
        <v>-0.80320753148064528</v>
      </c>
      <c r="M112" s="11">
        <f t="shared" si="8"/>
        <v>2.725E-2</v>
      </c>
    </row>
    <row r="113" spans="7:13" x14ac:dyDescent="0.3">
      <c r="G113" s="2">
        <f>I113*1/4000</f>
        <v>2.75E-2</v>
      </c>
      <c r="I113" s="29">
        <v>110</v>
      </c>
      <c r="J113" s="29">
        <f t="shared" si="10"/>
        <v>5.3996123733574573</v>
      </c>
      <c r="K113" s="30">
        <f t="shared" si="9"/>
        <v>-0.77301045336273688</v>
      </c>
      <c r="M113" s="11">
        <f t="shared" si="8"/>
        <v>2.75E-2</v>
      </c>
    </row>
    <row r="114" spans="7:13" x14ac:dyDescent="0.3">
      <c r="G114" s="2">
        <f>I114*1/4000</f>
        <v>2.775E-2</v>
      </c>
      <c r="I114" s="29">
        <v>111</v>
      </c>
      <c r="J114" s="29">
        <f t="shared" si="10"/>
        <v>5.4486997585697976</v>
      </c>
      <c r="K114" s="30">
        <f t="shared" si="9"/>
        <v>-0.74095112535495911</v>
      </c>
      <c r="M114" s="11">
        <f t="shared" si="8"/>
        <v>2.775E-2</v>
      </c>
    </row>
    <row r="115" spans="7:13" x14ac:dyDescent="0.3">
      <c r="G115" s="2">
        <f>I115*1/4000</f>
        <v>2.8000000000000001E-2</v>
      </c>
      <c r="I115" s="29">
        <v>112</v>
      </c>
      <c r="J115" s="29">
        <f t="shared" si="10"/>
        <v>5.497787143782138</v>
      </c>
      <c r="K115" s="30">
        <f t="shared" si="9"/>
        <v>-0.70710678118654768</v>
      </c>
      <c r="M115" s="11">
        <f t="shared" si="8"/>
        <v>2.8000000000000001E-2</v>
      </c>
    </row>
    <row r="116" spans="7:13" x14ac:dyDescent="0.3">
      <c r="G116" s="2">
        <f>I116*1/4000</f>
        <v>2.8250000000000001E-2</v>
      </c>
      <c r="I116" s="29">
        <v>113</v>
      </c>
      <c r="J116" s="29">
        <f t="shared" si="10"/>
        <v>5.5468745289944783</v>
      </c>
      <c r="K116" s="30">
        <f t="shared" si="9"/>
        <v>-0.67155895484701866</v>
      </c>
      <c r="M116" s="11">
        <f t="shared" si="8"/>
        <v>2.8250000000000001E-2</v>
      </c>
    </row>
    <row r="117" spans="7:13" x14ac:dyDescent="0.3">
      <c r="G117" s="2">
        <f>I117*1/4000</f>
        <v>2.8500000000000001E-2</v>
      </c>
      <c r="I117" s="29">
        <v>114</v>
      </c>
      <c r="J117" s="29">
        <f t="shared" si="10"/>
        <v>5.5959619142068187</v>
      </c>
      <c r="K117" s="30">
        <f t="shared" si="9"/>
        <v>-0.63439328416364593</v>
      </c>
      <c r="M117" s="11">
        <f t="shared" si="8"/>
        <v>2.8500000000000001E-2</v>
      </c>
    </row>
    <row r="118" spans="7:13" x14ac:dyDescent="0.3">
      <c r="G118" s="2">
        <f>I118*1/4000</f>
        <v>2.8750000000000001E-2</v>
      </c>
      <c r="I118" s="29">
        <v>115</v>
      </c>
      <c r="J118" s="29">
        <f t="shared" si="10"/>
        <v>5.6450492994191599</v>
      </c>
      <c r="K118" s="30">
        <f t="shared" si="9"/>
        <v>-0.59569930449243325</v>
      </c>
      <c r="M118" s="11">
        <f t="shared" si="8"/>
        <v>2.8750000000000001E-2</v>
      </c>
    </row>
    <row r="119" spans="7:13" x14ac:dyDescent="0.3">
      <c r="G119" s="2">
        <f>I119*1/4000</f>
        <v>2.9000000000000001E-2</v>
      </c>
      <c r="I119" s="29">
        <v>116</v>
      </c>
      <c r="J119" s="29">
        <f t="shared" si="10"/>
        <v>5.6941366846315002</v>
      </c>
      <c r="K119" s="30">
        <f t="shared" si="9"/>
        <v>-0.55557023301960218</v>
      </c>
      <c r="M119" s="11">
        <f t="shared" si="8"/>
        <v>2.9000000000000001E-2</v>
      </c>
    </row>
    <row r="120" spans="7:13" x14ac:dyDescent="0.3">
      <c r="G120" s="2">
        <f>I120*1/4000</f>
        <v>2.9250000000000002E-2</v>
      </c>
      <c r="I120" s="29">
        <v>117</v>
      </c>
      <c r="J120" s="29">
        <f t="shared" si="10"/>
        <v>5.7432240698438406</v>
      </c>
      <c r="K120" s="30">
        <f t="shared" si="9"/>
        <v>-0.51410274419322188</v>
      </c>
      <c r="M120" s="11">
        <f t="shared" si="8"/>
        <v>2.9250000000000002E-2</v>
      </c>
    </row>
    <row r="121" spans="7:13" x14ac:dyDescent="0.3">
      <c r="G121" s="2">
        <f>I121*1/4000</f>
        <v>2.9499999999999998E-2</v>
      </c>
      <c r="I121" s="29">
        <v>118</v>
      </c>
      <c r="J121" s="29">
        <f t="shared" si="10"/>
        <v>5.7923114550561809</v>
      </c>
      <c r="K121" s="30">
        <f t="shared" si="9"/>
        <v>-0.47139673682599792</v>
      </c>
      <c r="M121" s="11">
        <f t="shared" si="8"/>
        <v>2.9500000000000002E-2</v>
      </c>
    </row>
    <row r="122" spans="7:13" x14ac:dyDescent="0.3">
      <c r="G122" s="2">
        <f>I122*1/4000</f>
        <v>2.9749999999999999E-2</v>
      </c>
      <c r="I122" s="29">
        <v>119</v>
      </c>
      <c r="J122" s="29">
        <f t="shared" si="10"/>
        <v>5.8413988402685213</v>
      </c>
      <c r="K122" s="30">
        <f t="shared" si="9"/>
        <v>-0.42755509343028253</v>
      </c>
      <c r="M122" s="11">
        <f t="shared" si="8"/>
        <v>2.9750000000000002E-2</v>
      </c>
    </row>
    <row r="123" spans="7:13" x14ac:dyDescent="0.3">
      <c r="G123" s="2">
        <f>I123*1/4000</f>
        <v>0.03</v>
      </c>
      <c r="I123" s="29">
        <v>120</v>
      </c>
      <c r="J123" s="29">
        <f t="shared" si="10"/>
        <v>5.8904862254808616</v>
      </c>
      <c r="K123" s="30">
        <f t="shared" si="9"/>
        <v>-0.38268343236509039</v>
      </c>
      <c r="M123" s="11">
        <f t="shared" si="8"/>
        <v>0.03</v>
      </c>
    </row>
    <row r="124" spans="7:13" x14ac:dyDescent="0.3">
      <c r="G124" s="2">
        <f>I124*1/4000</f>
        <v>3.0249999999999999E-2</v>
      </c>
      <c r="I124" s="29">
        <v>121</v>
      </c>
      <c r="J124" s="29">
        <f t="shared" si="10"/>
        <v>5.9395736106932029</v>
      </c>
      <c r="K124" s="30">
        <f t="shared" si="9"/>
        <v>-0.33688985339222</v>
      </c>
      <c r="M124" s="11">
        <f t="shared" si="8"/>
        <v>3.0249999999999999E-2</v>
      </c>
    </row>
    <row r="125" spans="7:13" x14ac:dyDescent="0.3">
      <c r="G125" s="2">
        <f>I125*1/4000</f>
        <v>3.0499999999999999E-2</v>
      </c>
      <c r="I125" s="29">
        <v>122</v>
      </c>
      <c r="J125" s="29">
        <f t="shared" si="10"/>
        <v>5.9886609959055432</v>
      </c>
      <c r="K125" s="30">
        <f t="shared" si="9"/>
        <v>-0.2902846772544625</v>
      </c>
      <c r="M125" s="11">
        <f t="shared" si="8"/>
        <v>3.0499999999999999E-2</v>
      </c>
    </row>
    <row r="126" spans="7:13" x14ac:dyDescent="0.3">
      <c r="G126" s="2">
        <f>I126*1/4000</f>
        <v>3.075E-2</v>
      </c>
      <c r="I126" s="29">
        <v>123</v>
      </c>
      <c r="J126" s="29">
        <f t="shared" si="10"/>
        <v>6.0377483811178836</v>
      </c>
      <c r="K126" s="30">
        <f t="shared" si="9"/>
        <v>-0.24298017990326418</v>
      </c>
      <c r="M126" s="11">
        <f t="shared" si="8"/>
        <v>3.075E-2</v>
      </c>
    </row>
    <row r="127" spans="7:13" x14ac:dyDescent="0.3">
      <c r="G127" s="2">
        <f>I127*1/4000</f>
        <v>3.1E-2</v>
      </c>
      <c r="I127" s="29">
        <v>124</v>
      </c>
      <c r="J127" s="29">
        <f t="shared" si="10"/>
        <v>6.0868357663302239</v>
      </c>
      <c r="K127" s="30">
        <f t="shared" si="9"/>
        <v>-0.19509032201612872</v>
      </c>
      <c r="M127" s="11">
        <f t="shared" si="8"/>
        <v>3.1E-2</v>
      </c>
    </row>
    <row r="128" spans="7:13" x14ac:dyDescent="0.3">
      <c r="G128" s="2">
        <f>I128*1/4000</f>
        <v>3.125E-2</v>
      </c>
      <c r="I128" s="29">
        <v>125</v>
      </c>
      <c r="J128" s="29">
        <f t="shared" si="10"/>
        <v>6.1359231515425643</v>
      </c>
      <c r="K128" s="30">
        <f t="shared" si="9"/>
        <v>-0.14673047445536239</v>
      </c>
      <c r="M128" s="11">
        <f t="shared" si="8"/>
        <v>3.125E-2</v>
      </c>
    </row>
    <row r="129" spans="7:13" x14ac:dyDescent="0.3">
      <c r="G129" s="2">
        <f>I129*1/4000</f>
        <v>3.15E-2</v>
      </c>
      <c r="I129" s="29">
        <v>126</v>
      </c>
      <c r="J129" s="29">
        <f t="shared" ref="J129:J131" si="11">2*PI()*(I129/128)</f>
        <v>6.1850105367549055</v>
      </c>
      <c r="K129" s="30">
        <f t="shared" si="9"/>
        <v>-9.8017140329560506E-2</v>
      </c>
      <c r="M129" s="11">
        <f t="shared" si="8"/>
        <v>3.15E-2</v>
      </c>
    </row>
    <row r="130" spans="7:13" x14ac:dyDescent="0.3">
      <c r="G130" s="2">
        <f>I130*1/4000</f>
        <v>3.175E-2</v>
      </c>
      <c r="I130" s="29">
        <v>127</v>
      </c>
      <c r="J130" s="29">
        <f t="shared" si="11"/>
        <v>6.2340979219672459</v>
      </c>
      <c r="K130" s="30">
        <f t="shared" si="9"/>
        <v>-4.9067674327418091E-2</v>
      </c>
      <c r="M130" s="11">
        <f t="shared" si="8"/>
        <v>3.175E-2</v>
      </c>
    </row>
    <row r="131" spans="7:13" x14ac:dyDescent="0.3">
      <c r="G131" s="2">
        <f>I131*1/4000</f>
        <v>3.2000000000000001E-2</v>
      </c>
      <c r="I131" s="29">
        <v>128</v>
      </c>
      <c r="J131" s="29">
        <f t="shared" si="11"/>
        <v>6.2831853071795862</v>
      </c>
      <c r="K131" s="30">
        <f t="shared" si="9"/>
        <v>-2.45029690981724E-16</v>
      </c>
      <c r="M131" s="11">
        <f t="shared" si="8"/>
        <v>3.2000000000000001E-2</v>
      </c>
    </row>
    <row r="132" spans="7:13" x14ac:dyDescent="0.3">
      <c r="G132" s="2">
        <f>I132*1/4000</f>
        <v>0</v>
      </c>
    </row>
    <row r="133" spans="7:13" x14ac:dyDescent="0.3">
      <c r="G133" s="2">
        <f>I133*1/4000</f>
        <v>0</v>
      </c>
    </row>
    <row r="134" spans="7:13" x14ac:dyDescent="0.3">
      <c r="G134" s="2">
        <f>I134*1/4000</f>
        <v>0</v>
      </c>
    </row>
    <row r="135" spans="7:13" x14ac:dyDescent="0.3">
      <c r="G135" s="2">
        <f>I135*1/4000</f>
        <v>0</v>
      </c>
    </row>
  </sheetData>
  <mergeCells count="2">
    <mergeCell ref="I1:K1"/>
    <mergeCell ref="O1:V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frequenze selezionabili</vt:lpstr>
      <vt:lpstr>test intero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tonello</dc:creator>
  <cp:lastModifiedBy>sarah tonello</cp:lastModifiedBy>
  <dcterms:created xsi:type="dcterms:W3CDTF">2019-11-30T08:09:21Z</dcterms:created>
  <dcterms:modified xsi:type="dcterms:W3CDTF">2021-12-02T17:30:11Z</dcterms:modified>
</cp:coreProperties>
</file>